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comments5.xml" ContentType="application/vnd.openxmlformats-officedocument.spreadsheetml.comments+xml"/>
  <Override PartName="/xl/drawings/drawing8.xml" ContentType="application/vnd.openxmlformats-officedocument.drawing+xml"/>
  <Override PartName="/xl/comments6.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comments7.xml" ContentType="application/vnd.openxmlformats-officedocument.spreadsheetml.comment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omments8.xml" ContentType="application/vnd.openxmlformats-officedocument.spreadsheetml.comments+xml"/>
  <Override PartName="/xl/drawings/drawing14.xml" ContentType="application/vnd.openxmlformats-officedocument.drawing+xml"/>
  <Override PartName="/xl/comments9.xml" ContentType="application/vnd.openxmlformats-officedocument.spreadsheetml.comments+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omments10.xml" ContentType="application/vnd.openxmlformats-officedocument.spreadsheetml.comments+xml"/>
  <Override PartName="/xl/drawings/drawing24.xml" ContentType="application/vnd.openxmlformats-officedocument.drawing+xml"/>
  <Override PartName="/xl/comments11.xml" ContentType="application/vnd.openxmlformats-officedocument.spreadsheetml.comments+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omments12.xml" ContentType="application/vnd.openxmlformats-officedocument.spreadsheetml.comments+xml"/>
  <Override PartName="/xl/drawings/drawing28.xml" ContentType="application/vnd.openxmlformats-officedocument.drawing+xml"/>
  <Override PartName="/xl/comments13.xml" ContentType="application/vnd.openxmlformats-officedocument.spreadsheetml.comments+xml"/>
  <Override PartName="/xl/drawings/drawing29.xml" ContentType="application/vnd.openxmlformats-officedocument.drawing+xml"/>
  <Override PartName="/xl/comments14.xml" ContentType="application/vnd.openxmlformats-officedocument.spreadsheetml.comments+xml"/>
  <Override PartName="/xl/drawings/drawing30.xml" ContentType="application/vnd.openxmlformats-officedocument.drawing+xml"/>
  <Override PartName="/xl/comments15.xml" ContentType="application/vnd.openxmlformats-officedocument.spreadsheetml.comments+xml"/>
  <Override PartName="/xl/drawings/drawing31.xml" ContentType="application/vnd.openxmlformats-officedocument.drawing+xml"/>
  <Override PartName="/xl/comments1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kikin11\Desktop\"/>
    </mc:Choice>
  </mc:AlternateContent>
  <xr:revisionPtr revIDLastSave="0" documentId="13_ncr:1_{08216A93-EC49-4689-A5FA-9FCD2EDE7824}" xr6:coauthVersionLast="47" xr6:coauthVersionMax="47" xr10:uidLastSave="{00000000-0000-0000-0000-000000000000}"/>
  <bookViews>
    <workbookView xWindow="-120" yWindow="-120" windowWidth="29040" windowHeight="15720" tabRatio="882" activeTab="2" xr2:uid="{00000000-000D-0000-FFFF-FFFF00000000}"/>
  </bookViews>
  <sheets>
    <sheet name="計画承認申請チェック表" sheetId="16" r:id="rId1"/>
    <sheet name="交付申請チェック表" sheetId="17" state="hidden" r:id="rId2"/>
    <sheet name="4号" sheetId="1" r:id="rId3"/>
    <sheet name="4号-2(林退共)" sheetId="2" r:id="rId4"/>
    <sheet name="4号-2(中退共)" sheetId="18" r:id="rId5"/>
    <sheet name="4号-3" sheetId="3" r:id="rId6"/>
    <sheet name="4号-4(対象)" sheetId="4" r:id="rId7"/>
    <sheet name="4号-3,4参考（事業割合）" sheetId="41" r:id="rId8"/>
    <sheet name="10号-6" sheetId="13" r:id="rId9"/>
    <sheet name="4号-5" sheetId="5" r:id="rId10"/>
    <sheet name="10号-8" sheetId="14" r:id="rId11"/>
    <sheet name="参考（給与安定算出）" sheetId="31" r:id="rId12"/>
    <sheet name="4号-6" sheetId="6" r:id="rId13"/>
    <sheet name="4号-7" sheetId="7" r:id="rId14"/>
    <sheet name="5号" sheetId="10" r:id="rId15"/>
    <sheet name="5号 (記入例)" sheetId="32" r:id="rId16"/>
    <sheet name="8号" sheetId="20" state="hidden" r:id="rId17"/>
    <sheet name="8号 (R5~)" sheetId="35" state="hidden" r:id="rId18"/>
    <sheet name="8号付表（造林公共）" sheetId="33" state="hidden" r:id="rId19"/>
    <sheet name="8号付表（造林非公共）" sheetId="34" state="hidden" r:id="rId20"/>
    <sheet name="9号" sheetId="11" state="hidden" r:id="rId21"/>
    <sheet name="10号" sheetId="36" state="hidden" r:id="rId22"/>
    <sheet name="10号-2(林退共) " sheetId="37" state="hidden" r:id="rId23"/>
    <sheet name="10号-2(中退共)" sheetId="38" state="hidden" r:id="rId24"/>
    <sheet name="10号-３(林退共)" sheetId="12" state="hidden" r:id="rId25"/>
    <sheet name="10号-３(中退共)" sheetId="24" state="hidden" r:id="rId26"/>
    <sheet name="10号-4" sheetId="39" state="hidden" r:id="rId27"/>
    <sheet name="10号-5(対象)" sheetId="40" state="hidden" r:id="rId28"/>
    <sheet name="10号-7" sheetId="28" state="hidden" r:id="rId29"/>
    <sheet name="10号-9" sheetId="29" state="hidden" r:id="rId30"/>
    <sheet name="10号-10" sheetId="30" state="hidden" r:id="rId31"/>
    <sheet name="15号" sheetId="15" state="hidden" r:id="rId32"/>
  </sheets>
  <definedNames>
    <definedName name="_xlnm.Print_Area" localSheetId="21">'10号'!$A$1:$G$34</definedName>
    <definedName name="_xlnm.Print_Area" localSheetId="30">'10号-10'!$A$1:$K$25</definedName>
    <definedName name="_xlnm.Print_Area" localSheetId="23">'10号-2(中退共)'!$B$1:$N$56</definedName>
    <definedName name="_xlnm.Print_Area" localSheetId="22">'10号-2(林退共) '!$B$1:$N$56</definedName>
    <definedName name="_xlnm.Print_Area" localSheetId="25">'10号-３(中退共)'!$A$1:$N$26</definedName>
    <definedName name="_xlnm.Print_Area" localSheetId="24">'10号-３(林退共)'!$A$1:$N$26</definedName>
    <definedName name="_xlnm.Print_Area" localSheetId="26">'10号-4'!$A$1:$G$41</definedName>
    <definedName name="_xlnm.Print_Area" localSheetId="27">'10号-5(対象)'!$B$1:$AI$63</definedName>
    <definedName name="_xlnm.Print_Area" localSheetId="8">'10号-6'!$A$1:$S$255</definedName>
    <definedName name="_xlnm.Print_Area" localSheetId="28">'10号-7'!$A$1:$M$21</definedName>
    <definedName name="_xlnm.Print_Area" localSheetId="10">'10号-8'!$A$1:$O$39</definedName>
    <definedName name="_xlnm.Print_Area" localSheetId="29">'10号-9'!$A$1:$G$20</definedName>
    <definedName name="_xlnm.Print_Area" localSheetId="2">'4号'!$A$1:$F$23</definedName>
    <definedName name="_xlnm.Print_Area" localSheetId="4">'4号-2(中退共)'!$B$1:$J$34</definedName>
    <definedName name="_xlnm.Print_Area" localSheetId="3">'4号-2(林退共)'!$B$1:$J$34</definedName>
    <definedName name="_xlnm.Print_Area" localSheetId="5">'4号-3'!$A$1:$E$28</definedName>
    <definedName name="_xlnm.Print_Area" localSheetId="7">'4号-3,4参考（事業割合）'!$B$1:$J$34</definedName>
    <definedName name="_xlnm.Print_Area" localSheetId="6">'4号-4(対象)'!$B$1:$AT$33</definedName>
    <definedName name="_xlnm.Print_Area" localSheetId="9">'4号-5'!$A$1:$M$25</definedName>
    <definedName name="_xlnm.Print_Area" localSheetId="12">'4号-6'!$A$1:$G$23</definedName>
    <definedName name="_xlnm.Print_Area" localSheetId="13">'4号-7'!$A$1:$K$25</definedName>
    <definedName name="_xlnm.Print_Area" localSheetId="14">'5号'!$A$1:$O$21</definedName>
    <definedName name="_xlnm.Print_Area" localSheetId="15">'5号 (記入例)'!$A$1:$O$21</definedName>
    <definedName name="_xlnm.Print_Area" localSheetId="16">'8号'!$A$1:$F$41</definedName>
    <definedName name="_xlnm.Print_Area" localSheetId="17">'8号 (R5~)'!$A$1:$F$42</definedName>
    <definedName name="_xlnm.Print_Area" localSheetId="18">'8号付表（造林公共）'!$A$1:$AB$79</definedName>
    <definedName name="_xlnm.Print_Area" localSheetId="19">'8号付表（造林非公共）'!$A$1:$AA$79</definedName>
    <definedName name="_xlnm.Print_Area" localSheetId="20">'9号'!$A$1:$O$21</definedName>
    <definedName name="_xlnm.Print_Area" localSheetId="0">計画承認申請チェック表!$B$1:$G$23</definedName>
    <definedName name="_xlnm.Print_Area" localSheetId="1">交付申請チェック表!$B$1:$G$25</definedName>
    <definedName name="_xlnm.Print_Area" localSheetId="11">'参考（給与安定算出）'!$A$2:$BU$28</definedName>
    <definedName name="_xlnm.Print_Titles" localSheetId="22">'10号-2(林退共) '!$1:$6</definedName>
    <definedName name="_xlnm.Print_Titles" localSheetId="3">'4号-2(林退共)'!$1:$5</definedName>
    <definedName name="_xlnm.Print_Titles" localSheetId="7">'4号-3,4参考（事業割合）'!$1:$5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8" i="4" l="1"/>
  <c r="D9" i="4"/>
  <c r="D10" i="4"/>
  <c r="D11" i="4"/>
  <c r="D12" i="4"/>
  <c r="D13" i="4"/>
  <c r="D14" i="4"/>
  <c r="D15" i="4"/>
  <c r="D16" i="4"/>
  <c r="D17" i="4"/>
  <c r="D18" i="4"/>
  <c r="D19" i="4"/>
  <c r="D20" i="4"/>
  <c r="D21" i="4"/>
  <c r="D22" i="4"/>
  <c r="D23" i="4"/>
  <c r="D24" i="4"/>
  <c r="D25" i="4"/>
  <c r="D26" i="4"/>
  <c r="D27" i="4"/>
  <c r="D28" i="4"/>
  <c r="D29" i="4"/>
  <c r="D30" i="4"/>
  <c r="D31" i="4"/>
  <c r="D7" i="4"/>
  <c r="B13" i="4"/>
  <c r="C13" i="4"/>
  <c r="B14" i="4"/>
  <c r="C14" i="4"/>
  <c r="B15" i="4"/>
  <c r="C15" i="4"/>
  <c r="B16" i="4"/>
  <c r="C16" i="4"/>
  <c r="B17" i="4"/>
  <c r="C17" i="4"/>
  <c r="B18" i="4"/>
  <c r="C18" i="4"/>
  <c r="B19" i="4"/>
  <c r="C19" i="4"/>
  <c r="B20" i="4"/>
  <c r="C20" i="4"/>
  <c r="B21" i="4"/>
  <c r="C21" i="4"/>
  <c r="B22" i="4"/>
  <c r="C22" i="4"/>
  <c r="B23" i="4"/>
  <c r="C23" i="4"/>
  <c r="B24" i="4"/>
  <c r="C24" i="4"/>
  <c r="B25" i="4"/>
  <c r="C25" i="4"/>
  <c r="B26" i="4"/>
  <c r="C26" i="4"/>
  <c r="B27" i="4"/>
  <c r="C27" i="4"/>
  <c r="B28" i="4"/>
  <c r="C28" i="4"/>
  <c r="B29" i="4"/>
  <c r="C29" i="4"/>
  <c r="B30" i="4"/>
  <c r="C30" i="4"/>
  <c r="B31" i="4"/>
  <c r="C31" i="4"/>
  <c r="C23" i="3"/>
  <c r="C20" i="3"/>
  <c r="C19" i="3"/>
  <c r="C18" i="3"/>
  <c r="C21" i="3"/>
  <c r="D21" i="3"/>
  <c r="D20" i="3"/>
  <c r="D19" i="3"/>
  <c r="D18" i="3"/>
  <c r="C15" i="3"/>
  <c r="C14" i="3"/>
  <c r="C13" i="3"/>
  <c r="C12" i="3"/>
  <c r="D15" i="3"/>
  <c r="D14" i="3"/>
  <c r="D13" i="3"/>
  <c r="D12" i="3"/>
  <c r="C9" i="3"/>
  <c r="C8" i="3"/>
  <c r="C7" i="3"/>
  <c r="D9" i="3"/>
  <c r="D8" i="3"/>
  <c r="D7" i="3"/>
  <c r="U11" i="4"/>
  <c r="T11" i="4"/>
  <c r="S11" i="4"/>
  <c r="R11" i="4"/>
  <c r="Q11" i="4"/>
  <c r="AO31" i="4"/>
  <c r="AP31" i="4"/>
  <c r="AQ31" i="4"/>
  <c r="AR31" i="4"/>
  <c r="AN31" i="4"/>
  <c r="AN30" i="4"/>
  <c r="K7" i="18"/>
  <c r="E10" i="1"/>
  <c r="H31" i="41"/>
  <c r="H31" i="18"/>
  <c r="H31" i="2"/>
  <c r="D8" i="1" s="1"/>
  <c r="D14" i="1"/>
  <c r="M10" i="10"/>
  <c r="D6" i="41" l="1"/>
  <c r="J7" i="41"/>
  <c r="J8" i="41"/>
  <c r="J9" i="41"/>
  <c r="J10" i="41"/>
  <c r="J11" i="41"/>
  <c r="J12" i="41"/>
  <c r="J13" i="41"/>
  <c r="J14" i="41"/>
  <c r="J15" i="41"/>
  <c r="J16" i="41"/>
  <c r="J17" i="41"/>
  <c r="J18" i="41"/>
  <c r="J19" i="41"/>
  <c r="J20" i="41"/>
  <c r="J21" i="41"/>
  <c r="J22" i="41"/>
  <c r="J23" i="41"/>
  <c r="J24" i="41"/>
  <c r="J25" i="41"/>
  <c r="J26" i="41"/>
  <c r="J27" i="41"/>
  <c r="J28" i="41"/>
  <c r="J29" i="41"/>
  <c r="J30" i="41"/>
  <c r="J6" i="41"/>
  <c r="J8" i="2"/>
  <c r="J9" i="2"/>
  <c r="J10" i="2"/>
  <c r="J11" i="2"/>
  <c r="J12" i="2"/>
  <c r="J13" i="2"/>
  <c r="J14" i="2"/>
  <c r="J15" i="2"/>
  <c r="J16" i="2"/>
  <c r="J17" i="2"/>
  <c r="J18" i="2"/>
  <c r="J19" i="2"/>
  <c r="J20" i="2"/>
  <c r="J21" i="2"/>
  <c r="J22" i="2"/>
  <c r="J23" i="2"/>
  <c r="J24" i="2"/>
  <c r="J25" i="2"/>
  <c r="J26" i="2"/>
  <c r="J27" i="2"/>
  <c r="J28" i="2"/>
  <c r="J29" i="2"/>
  <c r="J30" i="2"/>
  <c r="J7" i="2"/>
  <c r="J6" i="2"/>
  <c r="D6" i="18"/>
  <c r="E16" i="1"/>
  <c r="I31" i="18"/>
  <c r="D15" i="1" s="1"/>
  <c r="J7" i="18"/>
  <c r="J8" i="18"/>
  <c r="J9" i="18"/>
  <c r="J10" i="18"/>
  <c r="J11" i="18"/>
  <c r="J12" i="18"/>
  <c r="J13" i="18"/>
  <c r="J14" i="18"/>
  <c r="J15" i="18"/>
  <c r="J16" i="18"/>
  <c r="J17" i="18"/>
  <c r="J18" i="18"/>
  <c r="J19" i="18"/>
  <c r="J20" i="18"/>
  <c r="J21" i="18"/>
  <c r="J22" i="18"/>
  <c r="J23" i="18"/>
  <c r="J24" i="18"/>
  <c r="J25" i="18"/>
  <c r="J26" i="18"/>
  <c r="J27" i="18"/>
  <c r="J28" i="18"/>
  <c r="J29" i="18"/>
  <c r="J30" i="18"/>
  <c r="J6" i="18"/>
  <c r="C12" i="4"/>
  <c r="C11" i="4"/>
  <c r="Z11" i="4" s="1"/>
  <c r="C10" i="4"/>
  <c r="Z10" i="4" s="1"/>
  <c r="C9" i="4"/>
  <c r="Z9" i="4" s="1"/>
  <c r="C8" i="4"/>
  <c r="Z8" i="4" s="1"/>
  <c r="C7" i="4"/>
  <c r="B12" i="4"/>
  <c r="Y12" i="4" s="1"/>
  <c r="B11" i="4"/>
  <c r="B10" i="4"/>
  <c r="B9" i="4"/>
  <c r="B8" i="4"/>
  <c r="Y8" i="4" s="1"/>
  <c r="B7" i="4"/>
  <c r="Y7" i="4" s="1"/>
  <c r="Z31" i="4"/>
  <c r="Y31" i="4"/>
  <c r="AA30" i="4"/>
  <c r="Z30" i="4"/>
  <c r="Y30" i="4"/>
  <c r="AA29" i="4"/>
  <c r="Z29" i="4"/>
  <c r="Y29" i="4"/>
  <c r="AA28" i="4"/>
  <c r="Z28" i="4"/>
  <c r="Y28" i="4"/>
  <c r="AA27" i="4"/>
  <c r="Z27" i="4"/>
  <c r="Y27" i="4"/>
  <c r="AA26" i="4"/>
  <c r="Z26" i="4"/>
  <c r="Y26" i="4"/>
  <c r="AA25" i="4"/>
  <c r="Z25" i="4"/>
  <c r="Y25" i="4"/>
  <c r="AA24" i="4"/>
  <c r="Z24" i="4"/>
  <c r="Y24" i="4"/>
  <c r="AA23" i="4"/>
  <c r="Z23" i="4"/>
  <c r="Y23" i="4"/>
  <c r="AA22" i="4"/>
  <c r="Z22" i="4"/>
  <c r="Y22" i="4"/>
  <c r="Z21" i="4"/>
  <c r="Y21" i="4"/>
  <c r="Z20" i="4"/>
  <c r="Y20" i="4"/>
  <c r="Z19" i="4"/>
  <c r="Y19" i="4"/>
  <c r="Z18" i="4"/>
  <c r="Y18" i="4"/>
  <c r="Z17" i="4"/>
  <c r="Y17" i="4"/>
  <c r="Z16" i="4"/>
  <c r="Y16" i="4"/>
  <c r="Z15" i="4"/>
  <c r="Y15" i="4"/>
  <c r="Z14" i="4"/>
  <c r="Y14" i="4"/>
  <c r="Z13" i="4"/>
  <c r="Y13" i="4"/>
  <c r="Y31" i="41"/>
  <c r="W31" i="41"/>
  <c r="V31" i="41"/>
  <c r="U31" i="41"/>
  <c r="T31" i="41"/>
  <c r="R31" i="41"/>
  <c r="Q31" i="41"/>
  <c r="O31" i="41"/>
  <c r="X30" i="41"/>
  <c r="S30" i="41"/>
  <c r="P30" i="41"/>
  <c r="X29" i="41"/>
  <c r="S29" i="41"/>
  <c r="P29" i="41"/>
  <c r="X28" i="41"/>
  <c r="S28" i="41"/>
  <c r="P28" i="41"/>
  <c r="X27" i="41"/>
  <c r="S27" i="41"/>
  <c r="P27" i="41"/>
  <c r="X26" i="41"/>
  <c r="S26" i="41"/>
  <c r="P26" i="41"/>
  <c r="X25" i="41"/>
  <c r="S25" i="41"/>
  <c r="P25" i="41"/>
  <c r="X24" i="41"/>
  <c r="S24" i="41"/>
  <c r="P24" i="41"/>
  <c r="X23" i="41"/>
  <c r="S23" i="41"/>
  <c r="P23" i="41"/>
  <c r="X22" i="41"/>
  <c r="S22" i="41"/>
  <c r="P22" i="41"/>
  <c r="X21" i="41"/>
  <c r="S21" i="41"/>
  <c r="Z21" i="41" s="1"/>
  <c r="P21" i="41"/>
  <c r="X20" i="41"/>
  <c r="S20" i="41"/>
  <c r="P20" i="41"/>
  <c r="X19" i="41"/>
  <c r="S19" i="41"/>
  <c r="P19" i="41"/>
  <c r="X18" i="41"/>
  <c r="S18" i="41"/>
  <c r="P18" i="41"/>
  <c r="X17" i="41"/>
  <c r="S17" i="41"/>
  <c r="P17" i="41"/>
  <c r="X16" i="41"/>
  <c r="S16" i="41"/>
  <c r="P16" i="41"/>
  <c r="X15" i="41"/>
  <c r="S15" i="41"/>
  <c r="P15" i="41"/>
  <c r="X14" i="41"/>
  <c r="S14" i="41"/>
  <c r="P14" i="41"/>
  <c r="X13" i="41"/>
  <c r="S13" i="41"/>
  <c r="P13" i="41"/>
  <c r="X12" i="41"/>
  <c r="S12" i="41"/>
  <c r="P12" i="41"/>
  <c r="X11" i="41"/>
  <c r="S11" i="41"/>
  <c r="P11" i="41"/>
  <c r="X10" i="41"/>
  <c r="S10" i="41"/>
  <c r="P10" i="41"/>
  <c r="X9" i="41"/>
  <c r="S9" i="41"/>
  <c r="P9" i="41"/>
  <c r="X8" i="41"/>
  <c r="S8" i="41"/>
  <c r="P8" i="41"/>
  <c r="X7" i="41"/>
  <c r="S7" i="41"/>
  <c r="P7" i="41"/>
  <c r="X6" i="41"/>
  <c r="S6" i="41"/>
  <c r="P6" i="41"/>
  <c r="I31" i="41"/>
  <c r="G31" i="41"/>
  <c r="F31" i="41"/>
  <c r="E31" i="41"/>
  <c r="K30" i="41"/>
  <c r="D30" i="41"/>
  <c r="K29" i="41"/>
  <c r="D29" i="41"/>
  <c r="K28" i="41"/>
  <c r="D28" i="41"/>
  <c r="K27" i="41"/>
  <c r="D27" i="41"/>
  <c r="K26" i="41"/>
  <c r="D26" i="41"/>
  <c r="K25" i="41"/>
  <c r="D25" i="41"/>
  <c r="K24" i="41"/>
  <c r="D24" i="41"/>
  <c r="K23" i="41"/>
  <c r="D23" i="41"/>
  <c r="K22" i="41"/>
  <c r="D22" i="41"/>
  <c r="K21" i="41"/>
  <c r="D21" i="41"/>
  <c r="K20" i="41"/>
  <c r="D20" i="41"/>
  <c r="K19" i="41"/>
  <c r="D19" i="41"/>
  <c r="K18" i="41"/>
  <c r="D18" i="41"/>
  <c r="K17" i="41"/>
  <c r="D17" i="41"/>
  <c r="K16" i="41"/>
  <c r="D16" i="41"/>
  <c r="K15" i="41"/>
  <c r="D15" i="41"/>
  <c r="K14" i="41"/>
  <c r="D14" i="41"/>
  <c r="K13" i="41"/>
  <c r="D13" i="41"/>
  <c r="K12" i="41"/>
  <c r="D12" i="41"/>
  <c r="K11" i="41"/>
  <c r="D11" i="41"/>
  <c r="K10" i="41"/>
  <c r="D10" i="41"/>
  <c r="K9" i="41"/>
  <c r="D9" i="41"/>
  <c r="K8" i="41"/>
  <c r="D8" i="41"/>
  <c r="K7" i="41"/>
  <c r="D7" i="41"/>
  <c r="K6" i="41"/>
  <c r="AD20" i="4" l="1"/>
  <c r="O20" i="4"/>
  <c r="F20" i="4"/>
  <c r="AO20" i="4"/>
  <c r="I20" i="4"/>
  <c r="AE20" i="4"/>
  <c r="G20" i="4"/>
  <c r="AN20" i="4"/>
  <c r="AF20" i="4"/>
  <c r="H20" i="4"/>
  <c r="AP20" i="4"/>
  <c r="K20" i="4"/>
  <c r="R20" i="4"/>
  <c r="S20" i="4"/>
  <c r="T20" i="4"/>
  <c r="U20" i="4"/>
  <c r="AQ20" i="4"/>
  <c r="E20" i="4"/>
  <c r="AR20" i="4"/>
  <c r="AI20" i="4"/>
  <c r="AJ20" i="4"/>
  <c r="AH20" i="4"/>
  <c r="AC20" i="4"/>
  <c r="Q20" i="4"/>
  <c r="AK20" i="4"/>
  <c r="AL20" i="4"/>
  <c r="AB20" i="4"/>
  <c r="L20" i="4"/>
  <c r="M20" i="4"/>
  <c r="N20" i="4"/>
  <c r="AC29" i="4"/>
  <c r="L29" i="4"/>
  <c r="AD29" i="4"/>
  <c r="M29" i="4"/>
  <c r="AH29" i="4"/>
  <c r="AE29" i="4"/>
  <c r="N29" i="4"/>
  <c r="AF29" i="4"/>
  <c r="AP29" i="4"/>
  <c r="AI29" i="4"/>
  <c r="H29" i="4"/>
  <c r="AL29" i="4"/>
  <c r="Q29" i="4"/>
  <c r="AQ29" i="4"/>
  <c r="AJ29" i="4"/>
  <c r="I29" i="4"/>
  <c r="AR29" i="4"/>
  <c r="AK29" i="4"/>
  <c r="E29" i="4"/>
  <c r="AN29" i="4"/>
  <c r="F29" i="4"/>
  <c r="O29" i="4"/>
  <c r="G29" i="4"/>
  <c r="AO29" i="4"/>
  <c r="R29" i="4"/>
  <c r="U29" i="4"/>
  <c r="AB29" i="4"/>
  <c r="S29" i="4"/>
  <c r="T29" i="4"/>
  <c r="K29" i="4"/>
  <c r="K28" i="4"/>
  <c r="AH28" i="4"/>
  <c r="E28" i="4"/>
  <c r="AD28" i="4"/>
  <c r="Q28" i="4"/>
  <c r="M28" i="4"/>
  <c r="H28" i="4"/>
  <c r="AN28" i="4"/>
  <c r="AE28" i="4"/>
  <c r="N28" i="4"/>
  <c r="I28" i="4"/>
  <c r="AF28" i="4"/>
  <c r="O28" i="4"/>
  <c r="R28" i="4"/>
  <c r="S28" i="4"/>
  <c r="T28" i="4"/>
  <c r="AO28" i="4"/>
  <c r="U28" i="4"/>
  <c r="AP28" i="4"/>
  <c r="AK28" i="4"/>
  <c r="G28" i="4"/>
  <c r="AR28" i="4"/>
  <c r="AJ28" i="4"/>
  <c r="AC28" i="4"/>
  <c r="AL28" i="4"/>
  <c r="AB28" i="4"/>
  <c r="F28" i="4"/>
  <c r="L28" i="4"/>
  <c r="AQ28" i="4"/>
  <c r="AI28" i="4"/>
  <c r="K12" i="4"/>
  <c r="AH12" i="4"/>
  <c r="R12" i="4"/>
  <c r="T12" i="4"/>
  <c r="U12" i="4"/>
  <c r="L12" i="4"/>
  <c r="S12" i="4"/>
  <c r="Q12" i="4"/>
  <c r="AB12" i="4"/>
  <c r="F12" i="4"/>
  <c r="AP12" i="4"/>
  <c r="G12" i="4"/>
  <c r="AO12" i="4"/>
  <c r="AQ12" i="4"/>
  <c r="AN12" i="4"/>
  <c r="AR12" i="4"/>
  <c r="M12" i="4"/>
  <c r="H12" i="4"/>
  <c r="E12" i="4"/>
  <c r="O12" i="4"/>
  <c r="AD12" i="4"/>
  <c r="AK12" i="4"/>
  <c r="AE12" i="4"/>
  <c r="N12" i="4"/>
  <c r="I12" i="4"/>
  <c r="AI12" i="4"/>
  <c r="AC12" i="4"/>
  <c r="AJ12" i="4"/>
  <c r="AL12" i="4"/>
  <c r="AF12" i="4"/>
  <c r="AO27" i="4"/>
  <c r="AB27" i="4"/>
  <c r="R27" i="4"/>
  <c r="F27" i="4"/>
  <c r="E27" i="4"/>
  <c r="AP27" i="4"/>
  <c r="AI27" i="4"/>
  <c r="S27" i="4"/>
  <c r="K27" i="4"/>
  <c r="G27" i="4"/>
  <c r="AQ27" i="4"/>
  <c r="AJ27" i="4"/>
  <c r="T27" i="4"/>
  <c r="H27" i="4"/>
  <c r="AR27" i="4"/>
  <c r="AK27" i="4"/>
  <c r="AC27" i="4"/>
  <c r="U27" i="4"/>
  <c r="L27" i="4"/>
  <c r="Q27" i="4"/>
  <c r="AN27" i="4"/>
  <c r="AH27" i="4"/>
  <c r="I27" i="4"/>
  <c r="AD27" i="4"/>
  <c r="AE27" i="4"/>
  <c r="M27" i="4"/>
  <c r="N27" i="4"/>
  <c r="O27" i="4"/>
  <c r="AL27" i="4"/>
  <c r="AF27" i="4"/>
  <c r="AO11" i="4"/>
  <c r="AB11" i="4"/>
  <c r="AP11" i="4"/>
  <c r="AI11" i="4"/>
  <c r="K11" i="4"/>
  <c r="AQ11" i="4"/>
  <c r="AJ11" i="4"/>
  <c r="AR11" i="4"/>
  <c r="AK11" i="4"/>
  <c r="M11" i="4"/>
  <c r="AC11" i="4"/>
  <c r="N11" i="4"/>
  <c r="O11" i="4"/>
  <c r="AH11" i="4"/>
  <c r="L11" i="4"/>
  <c r="AL11" i="4"/>
  <c r="AN11" i="4"/>
  <c r="AE11" i="4"/>
  <c r="AF11" i="4"/>
  <c r="G11" i="4"/>
  <c r="AD11" i="4"/>
  <c r="F11" i="4"/>
  <c r="AL18" i="4"/>
  <c r="AN18" i="4"/>
  <c r="Q18" i="4"/>
  <c r="AP18" i="4"/>
  <c r="AI18" i="4"/>
  <c r="AH18" i="4"/>
  <c r="AQ18" i="4"/>
  <c r="AJ18" i="4"/>
  <c r="AR18" i="4"/>
  <c r="AK18" i="4"/>
  <c r="AB18" i="4"/>
  <c r="U18" i="4"/>
  <c r="K18" i="4"/>
  <c r="L18" i="4"/>
  <c r="M18" i="4"/>
  <c r="AO18" i="4"/>
  <c r="E18" i="4"/>
  <c r="AC18" i="4"/>
  <c r="N18" i="4"/>
  <c r="F18" i="4"/>
  <c r="AD18" i="4"/>
  <c r="AF18" i="4"/>
  <c r="R18" i="4"/>
  <c r="S18" i="4"/>
  <c r="O18" i="4"/>
  <c r="G18" i="4"/>
  <c r="H18" i="4"/>
  <c r="I18" i="4"/>
  <c r="AE18" i="4"/>
  <c r="T18" i="4"/>
  <c r="AC17" i="4"/>
  <c r="L17" i="4"/>
  <c r="AD17" i="4"/>
  <c r="M17" i="4"/>
  <c r="AN17" i="4"/>
  <c r="AE17" i="4"/>
  <c r="Q17" i="4"/>
  <c r="N17" i="4"/>
  <c r="AF17" i="4"/>
  <c r="K17" i="4"/>
  <c r="AH17" i="4"/>
  <c r="R17" i="4"/>
  <c r="E17" i="4"/>
  <c r="S17" i="4"/>
  <c r="T17" i="4"/>
  <c r="AO17" i="4"/>
  <c r="AB17" i="4"/>
  <c r="AP17" i="4"/>
  <c r="AQ17" i="4"/>
  <c r="F17" i="4"/>
  <c r="AR17" i="4"/>
  <c r="AI17" i="4"/>
  <c r="O17" i="4"/>
  <c r="AJ17" i="4"/>
  <c r="G17" i="4"/>
  <c r="H17" i="4"/>
  <c r="AK17" i="4"/>
  <c r="I17" i="4"/>
  <c r="AL17" i="4"/>
  <c r="U17" i="4"/>
  <c r="AO15" i="4"/>
  <c r="AH15" i="4"/>
  <c r="R15" i="4"/>
  <c r="F15" i="4"/>
  <c r="AI15" i="4"/>
  <c r="G15" i="4"/>
  <c r="AP15" i="4"/>
  <c r="S15" i="4"/>
  <c r="AQ15" i="4"/>
  <c r="AJ15" i="4"/>
  <c r="T15" i="4"/>
  <c r="H15" i="4"/>
  <c r="AR15" i="4"/>
  <c r="AK15" i="4"/>
  <c r="AD15" i="4"/>
  <c r="AN15" i="4"/>
  <c r="AE15" i="4"/>
  <c r="AF15" i="4"/>
  <c r="K15" i="4"/>
  <c r="I15" i="4"/>
  <c r="L15" i="4"/>
  <c r="M15" i="4"/>
  <c r="N15" i="4"/>
  <c r="AC15" i="4"/>
  <c r="AB15" i="4"/>
  <c r="O15" i="4"/>
  <c r="E15" i="4"/>
  <c r="U15" i="4"/>
  <c r="Q15" i="4"/>
  <c r="AL15" i="4"/>
  <c r="AL30" i="4"/>
  <c r="AH30" i="4"/>
  <c r="F30" i="4"/>
  <c r="AO30" i="4"/>
  <c r="E30" i="4"/>
  <c r="Q30" i="4"/>
  <c r="G30" i="4"/>
  <c r="AP30" i="4"/>
  <c r="AI30" i="4"/>
  <c r="AJ30" i="4"/>
  <c r="AK30" i="4"/>
  <c r="AC30" i="4"/>
  <c r="L30" i="4"/>
  <c r="H30" i="4"/>
  <c r="AE30" i="4"/>
  <c r="I30" i="4"/>
  <c r="AF30" i="4"/>
  <c r="N30" i="4"/>
  <c r="AD30" i="4"/>
  <c r="M30" i="4"/>
  <c r="O30" i="4"/>
  <c r="AB30" i="4"/>
  <c r="AQ30" i="4"/>
  <c r="AR30" i="4"/>
  <c r="R30" i="4"/>
  <c r="S30" i="4"/>
  <c r="T30" i="4"/>
  <c r="U30" i="4"/>
  <c r="K30" i="4"/>
  <c r="E13" i="4"/>
  <c r="AC13" i="4"/>
  <c r="L13" i="4"/>
  <c r="AD13" i="4"/>
  <c r="M13" i="4"/>
  <c r="AH13" i="4"/>
  <c r="AE13" i="4"/>
  <c r="N13" i="4"/>
  <c r="AF13" i="4"/>
  <c r="AP13" i="4"/>
  <c r="AI13" i="4"/>
  <c r="Q13" i="4"/>
  <c r="AR13" i="4"/>
  <c r="AL13" i="4"/>
  <c r="AQ13" i="4"/>
  <c r="AJ13" i="4"/>
  <c r="AB13" i="4"/>
  <c r="AK13" i="4"/>
  <c r="R13" i="4"/>
  <c r="S13" i="4"/>
  <c r="T13" i="4"/>
  <c r="U13" i="4"/>
  <c r="K13" i="4"/>
  <c r="AN13" i="4"/>
  <c r="F13" i="4"/>
  <c r="O13" i="4"/>
  <c r="G13" i="4"/>
  <c r="H13" i="4"/>
  <c r="I13" i="4"/>
  <c r="AO13" i="4"/>
  <c r="AL26" i="4"/>
  <c r="AB26" i="4"/>
  <c r="K26" i="4"/>
  <c r="AD26" i="4"/>
  <c r="S26" i="4"/>
  <c r="M26" i="4"/>
  <c r="AE26" i="4"/>
  <c r="T26" i="4"/>
  <c r="N26" i="4"/>
  <c r="AF26" i="4"/>
  <c r="U26" i="4"/>
  <c r="O26" i="4"/>
  <c r="E26" i="4"/>
  <c r="Q26" i="4"/>
  <c r="AO26" i="4"/>
  <c r="AN26" i="4"/>
  <c r="R26" i="4"/>
  <c r="AP26" i="4"/>
  <c r="AH26" i="4"/>
  <c r="AQ26" i="4"/>
  <c r="AR26" i="4"/>
  <c r="G26" i="4"/>
  <c r="H26" i="4"/>
  <c r="I26" i="4"/>
  <c r="AI26" i="4"/>
  <c r="AK26" i="4"/>
  <c r="F26" i="4"/>
  <c r="L26" i="4"/>
  <c r="AJ26" i="4"/>
  <c r="AC26" i="4"/>
  <c r="AL10" i="4"/>
  <c r="AB10" i="4"/>
  <c r="K10" i="4"/>
  <c r="AD10" i="4"/>
  <c r="AE10" i="4"/>
  <c r="AF10" i="4"/>
  <c r="Q10" i="4"/>
  <c r="AO10" i="4"/>
  <c r="AP10" i="4"/>
  <c r="L10" i="4"/>
  <c r="M10" i="4"/>
  <c r="AR10" i="4"/>
  <c r="AI10" i="4"/>
  <c r="O10" i="4"/>
  <c r="AK10" i="4"/>
  <c r="AQ10" i="4"/>
  <c r="N10" i="4"/>
  <c r="AJ10" i="4"/>
  <c r="AC10" i="4"/>
  <c r="AN10" i="4"/>
  <c r="R10" i="4"/>
  <c r="F10" i="4"/>
  <c r="U10" i="4"/>
  <c r="E10" i="4"/>
  <c r="AH10" i="4"/>
  <c r="S10" i="4"/>
  <c r="T10" i="4"/>
  <c r="G10" i="4"/>
  <c r="AC25" i="4"/>
  <c r="L25" i="4"/>
  <c r="AD25" i="4"/>
  <c r="M25" i="4"/>
  <c r="AE25" i="4"/>
  <c r="AB25" i="4"/>
  <c r="N25" i="4"/>
  <c r="E25" i="4"/>
  <c r="AF25" i="4"/>
  <c r="AO25" i="4"/>
  <c r="F25" i="4"/>
  <c r="G25" i="4"/>
  <c r="H25" i="4"/>
  <c r="AP25" i="4"/>
  <c r="S25" i="4"/>
  <c r="AQ25" i="4"/>
  <c r="T25" i="4"/>
  <c r="AR25" i="4"/>
  <c r="U25" i="4"/>
  <c r="Q25" i="4"/>
  <c r="AN25" i="4"/>
  <c r="AI25" i="4"/>
  <c r="AJ25" i="4"/>
  <c r="AK25" i="4"/>
  <c r="AL25" i="4"/>
  <c r="AH25" i="4"/>
  <c r="I25" i="4"/>
  <c r="K25" i="4"/>
  <c r="R25" i="4"/>
  <c r="O25" i="4"/>
  <c r="AC9" i="4"/>
  <c r="L9" i="4"/>
  <c r="AD9" i="4"/>
  <c r="M9" i="4"/>
  <c r="AE9" i="4"/>
  <c r="AB9" i="4"/>
  <c r="N9" i="4"/>
  <c r="AF9" i="4"/>
  <c r="AI9" i="4"/>
  <c r="AO9" i="4"/>
  <c r="AP9" i="4"/>
  <c r="AQ9" i="4"/>
  <c r="AR9" i="4"/>
  <c r="AJ9" i="4"/>
  <c r="O9" i="4"/>
  <c r="AK9" i="4"/>
  <c r="AL9" i="4"/>
  <c r="K9" i="4"/>
  <c r="R9" i="4"/>
  <c r="U9" i="4"/>
  <c r="E9" i="4"/>
  <c r="AH9" i="4"/>
  <c r="AN9" i="4"/>
  <c r="S9" i="4"/>
  <c r="T9" i="4"/>
  <c r="F9" i="4"/>
  <c r="G9" i="4"/>
  <c r="Q9" i="4"/>
  <c r="AB24" i="4"/>
  <c r="AP24" i="4"/>
  <c r="AI24" i="4"/>
  <c r="I24" i="4"/>
  <c r="AL24" i="4"/>
  <c r="AQ24" i="4"/>
  <c r="AJ24" i="4"/>
  <c r="AR24" i="4"/>
  <c r="AK24" i="4"/>
  <c r="AO24" i="4"/>
  <c r="E24" i="4"/>
  <c r="Q24" i="4"/>
  <c r="AN24" i="4"/>
  <c r="G24" i="4"/>
  <c r="M24" i="4"/>
  <c r="H24" i="4"/>
  <c r="F24" i="4"/>
  <c r="AH24" i="4"/>
  <c r="L24" i="4"/>
  <c r="AC24" i="4"/>
  <c r="N24" i="4"/>
  <c r="AD24" i="4"/>
  <c r="AE24" i="4"/>
  <c r="S24" i="4"/>
  <c r="T24" i="4"/>
  <c r="O24" i="4"/>
  <c r="AF24" i="4"/>
  <c r="R24" i="4"/>
  <c r="K24" i="4"/>
  <c r="U24" i="4"/>
  <c r="AB8" i="4"/>
  <c r="AQ8" i="4"/>
  <c r="AO8" i="4"/>
  <c r="AI8" i="4"/>
  <c r="AL8" i="4"/>
  <c r="AP8" i="4"/>
  <c r="AJ8" i="4"/>
  <c r="AR8" i="4"/>
  <c r="AK8" i="4"/>
  <c r="R8" i="4"/>
  <c r="N8" i="4"/>
  <c r="O8" i="4"/>
  <c r="AC8" i="4"/>
  <c r="AD8" i="4"/>
  <c r="S8" i="4"/>
  <c r="AE8" i="4"/>
  <c r="T8" i="4"/>
  <c r="AF8" i="4"/>
  <c r="U8" i="4"/>
  <c r="AN8" i="4"/>
  <c r="F8" i="4"/>
  <c r="G8" i="4"/>
  <c r="Q8" i="4"/>
  <c r="L8" i="4"/>
  <c r="E8" i="4"/>
  <c r="AH8" i="4"/>
  <c r="K8" i="4"/>
  <c r="M8" i="4"/>
  <c r="AL22" i="4"/>
  <c r="AN22" i="4"/>
  <c r="AC22" i="4"/>
  <c r="S22" i="4"/>
  <c r="M22" i="4"/>
  <c r="R22" i="4"/>
  <c r="L22" i="4"/>
  <c r="AI22" i="4"/>
  <c r="AD22" i="4"/>
  <c r="N22" i="4"/>
  <c r="F22" i="4"/>
  <c r="AJ22" i="4"/>
  <c r="AE22" i="4"/>
  <c r="O22" i="4"/>
  <c r="G22" i="4"/>
  <c r="AK22" i="4"/>
  <c r="AF22" i="4"/>
  <c r="H22" i="4"/>
  <c r="I22" i="4"/>
  <c r="E22" i="4"/>
  <c r="Q22" i="4"/>
  <c r="AH22" i="4"/>
  <c r="AB22" i="4"/>
  <c r="T22" i="4"/>
  <c r="U22" i="4"/>
  <c r="AO22" i="4"/>
  <c r="AQ22" i="4"/>
  <c r="AR22" i="4"/>
  <c r="K22" i="4"/>
  <c r="AP22" i="4"/>
  <c r="AC21" i="4"/>
  <c r="L21" i="4"/>
  <c r="AD21" i="4"/>
  <c r="M21" i="4"/>
  <c r="AE21" i="4"/>
  <c r="N21" i="4"/>
  <c r="AF21" i="4"/>
  <c r="T21" i="4"/>
  <c r="AN21" i="4"/>
  <c r="U21" i="4"/>
  <c r="O21" i="4"/>
  <c r="K21" i="4"/>
  <c r="E21" i="4"/>
  <c r="S21" i="4"/>
  <c r="AO21" i="4"/>
  <c r="R21" i="4"/>
  <c r="Q21" i="4"/>
  <c r="AP21" i="4"/>
  <c r="AJ21" i="4"/>
  <c r="AK21" i="4"/>
  <c r="G21" i="4"/>
  <c r="AH21" i="4"/>
  <c r="AB21" i="4"/>
  <c r="AI21" i="4"/>
  <c r="AQ21" i="4"/>
  <c r="AR21" i="4"/>
  <c r="AL21" i="4"/>
  <c r="F21" i="4"/>
  <c r="H21" i="4"/>
  <c r="I21" i="4"/>
  <c r="AO19" i="4"/>
  <c r="AN19" i="4"/>
  <c r="R19" i="4"/>
  <c r="Q19" i="4"/>
  <c r="F19" i="4"/>
  <c r="AP19" i="4"/>
  <c r="AI19" i="4"/>
  <c r="S19" i="4"/>
  <c r="G19" i="4"/>
  <c r="AQ19" i="4"/>
  <c r="AJ19" i="4"/>
  <c r="T19" i="4"/>
  <c r="H19" i="4"/>
  <c r="AR19" i="4"/>
  <c r="AK19" i="4"/>
  <c r="E19" i="4"/>
  <c r="AL19" i="4"/>
  <c r="U19" i="4"/>
  <c r="K19" i="4"/>
  <c r="AC19" i="4"/>
  <c r="AH19" i="4"/>
  <c r="AE19" i="4"/>
  <c r="AF19" i="4"/>
  <c r="AB19" i="4"/>
  <c r="L19" i="4"/>
  <c r="I19" i="4"/>
  <c r="O19" i="4"/>
  <c r="AD19" i="4"/>
  <c r="M19" i="4"/>
  <c r="N19" i="4"/>
  <c r="E16" i="4"/>
  <c r="AN16" i="4"/>
  <c r="U16" i="4"/>
  <c r="L16" i="4"/>
  <c r="AH16" i="4"/>
  <c r="N16" i="4"/>
  <c r="AC16" i="4"/>
  <c r="M16" i="4"/>
  <c r="K16" i="4"/>
  <c r="O16" i="4"/>
  <c r="F16" i="4"/>
  <c r="AR16" i="4"/>
  <c r="AI16" i="4"/>
  <c r="G16" i="4"/>
  <c r="AJ16" i="4"/>
  <c r="H16" i="4"/>
  <c r="AK16" i="4"/>
  <c r="AB16" i="4"/>
  <c r="I16" i="4"/>
  <c r="AL16" i="4"/>
  <c r="AD16" i="4"/>
  <c r="AE16" i="4"/>
  <c r="AF16" i="4"/>
  <c r="S16" i="4"/>
  <c r="T16" i="4"/>
  <c r="R16" i="4"/>
  <c r="AO16" i="4"/>
  <c r="AP16" i="4"/>
  <c r="AQ16" i="4"/>
  <c r="Q16" i="4"/>
  <c r="AH31" i="4"/>
  <c r="R31" i="4"/>
  <c r="F31" i="4"/>
  <c r="S31" i="4"/>
  <c r="T31" i="4"/>
  <c r="H31" i="4"/>
  <c r="AD31" i="4"/>
  <c r="U31" i="4"/>
  <c r="L31" i="4"/>
  <c r="E31" i="4"/>
  <c r="AB31" i="4"/>
  <c r="AE31" i="4"/>
  <c r="Q31" i="4"/>
  <c r="M31" i="4"/>
  <c r="AF31" i="4"/>
  <c r="N31" i="4"/>
  <c r="O31" i="4"/>
  <c r="AK31" i="4"/>
  <c r="G31" i="4"/>
  <c r="AC31" i="4"/>
  <c r="I31" i="4"/>
  <c r="AL31" i="4"/>
  <c r="AJ31" i="4"/>
  <c r="K31" i="4"/>
  <c r="AI31" i="4"/>
  <c r="E14" i="4"/>
  <c r="AL14" i="4"/>
  <c r="AH14" i="4"/>
  <c r="AB14" i="4"/>
  <c r="H14" i="4"/>
  <c r="AO14" i="4"/>
  <c r="K14" i="4"/>
  <c r="AP14" i="4"/>
  <c r="I14" i="4"/>
  <c r="AN14" i="4"/>
  <c r="AI14" i="4"/>
  <c r="AD14" i="4"/>
  <c r="AE14" i="4"/>
  <c r="AF14" i="4"/>
  <c r="R14" i="4"/>
  <c r="S14" i="4"/>
  <c r="T14" i="4"/>
  <c r="U14" i="4"/>
  <c r="AJ14" i="4"/>
  <c r="AC14" i="4"/>
  <c r="AR14" i="4"/>
  <c r="L14" i="4"/>
  <c r="M14" i="4"/>
  <c r="N14" i="4"/>
  <c r="F14" i="4"/>
  <c r="O14" i="4"/>
  <c r="Q14" i="4"/>
  <c r="AK14" i="4"/>
  <c r="AQ14" i="4"/>
  <c r="G14" i="4"/>
  <c r="AO7" i="4"/>
  <c r="AP7" i="4"/>
  <c r="AI7" i="4"/>
  <c r="AQ7" i="4"/>
  <c r="AJ7" i="4"/>
  <c r="AR7" i="4"/>
  <c r="AK7" i="4"/>
  <c r="AD7" i="4"/>
  <c r="AL7" i="4"/>
  <c r="AE7" i="4"/>
  <c r="AF7" i="4"/>
  <c r="AC7" i="4"/>
  <c r="AO23" i="4"/>
  <c r="R23" i="4"/>
  <c r="F23" i="4"/>
  <c r="AP23" i="4"/>
  <c r="AI23" i="4"/>
  <c r="S23" i="4"/>
  <c r="G23" i="4"/>
  <c r="AQ23" i="4"/>
  <c r="AJ23" i="4"/>
  <c r="T23" i="4"/>
  <c r="H23" i="4"/>
  <c r="AR23" i="4"/>
  <c r="AK23" i="4"/>
  <c r="L23" i="4"/>
  <c r="E23" i="4"/>
  <c r="AL23" i="4"/>
  <c r="AC23" i="4"/>
  <c r="M23" i="4"/>
  <c r="AD23" i="4"/>
  <c r="N23" i="4"/>
  <c r="I23" i="4"/>
  <c r="AE23" i="4"/>
  <c r="Q23" i="4"/>
  <c r="O23" i="4"/>
  <c r="AH23" i="4"/>
  <c r="AN23" i="4"/>
  <c r="AF23" i="4"/>
  <c r="K23" i="4"/>
  <c r="AB23" i="4"/>
  <c r="U23" i="4"/>
  <c r="Z12" i="4"/>
  <c r="AA12" i="4"/>
  <c r="Y11" i="4"/>
  <c r="Z17" i="41"/>
  <c r="Z19" i="41"/>
  <c r="J31" i="41"/>
  <c r="AA7" i="4"/>
  <c r="X31" i="41"/>
  <c r="Z11" i="41"/>
  <c r="Z27" i="41"/>
  <c r="S31" i="41"/>
  <c r="Z10" i="41"/>
  <c r="Z26" i="41"/>
  <c r="Z9" i="41"/>
  <c r="Z25" i="41"/>
  <c r="Z7" i="4"/>
  <c r="Y9" i="4"/>
  <c r="Z18" i="41"/>
  <c r="E17" i="1"/>
  <c r="Z8" i="41"/>
  <c r="Z24" i="41"/>
  <c r="Y10" i="4"/>
  <c r="Z14" i="41"/>
  <c r="Z30" i="41"/>
  <c r="Z20" i="41"/>
  <c r="Z15" i="41"/>
  <c r="Z16" i="41"/>
  <c r="Z6" i="41"/>
  <c r="Z22" i="41"/>
  <c r="Z12" i="41"/>
  <c r="Z28" i="41"/>
  <c r="Z7" i="41"/>
  <c r="Z23" i="41"/>
  <c r="Z13" i="41"/>
  <c r="Z29" i="41"/>
  <c r="K31" i="41"/>
  <c r="C31" i="41" s="1"/>
  <c r="C32" i="4" s="1"/>
  <c r="Z32" i="4" s="1"/>
  <c r="Z31" i="41" l="1"/>
  <c r="H17" i="7"/>
  <c r="H15" i="7"/>
  <c r="H13" i="7"/>
  <c r="H11" i="7"/>
  <c r="H9" i="7"/>
  <c r="H7" i="7"/>
  <c r="D6" i="7"/>
  <c r="F29" i="39"/>
  <c r="F19" i="39"/>
  <c r="F9" i="39"/>
  <c r="AC62" i="40"/>
  <c r="S62" i="40"/>
  <c r="I62" i="40"/>
  <c r="AI48" i="40"/>
  <c r="AI49" i="40"/>
  <c r="AI50" i="40"/>
  <c r="AI51" i="40"/>
  <c r="AI52" i="40"/>
  <c r="AI53" i="40"/>
  <c r="AF48" i="40"/>
  <c r="AF49" i="40"/>
  <c r="AF50" i="40"/>
  <c r="AF51" i="40"/>
  <c r="AF52" i="40"/>
  <c r="AF53" i="40"/>
  <c r="AF54" i="40"/>
  <c r="AF55" i="40"/>
  <c r="AF56" i="40"/>
  <c r="AF57" i="40"/>
  <c r="AF58" i="40"/>
  <c r="AF59" i="40"/>
  <c r="AF60" i="40"/>
  <c r="AF61" i="40"/>
  <c r="AA48" i="40"/>
  <c r="AA49" i="40"/>
  <c r="AA50" i="40"/>
  <c r="AA51" i="40"/>
  <c r="AA52" i="40"/>
  <c r="AA53" i="40"/>
  <c r="AA54" i="40"/>
  <c r="AA55" i="40"/>
  <c r="AA56" i="40"/>
  <c r="AA57" i="40"/>
  <c r="AA58" i="40"/>
  <c r="AA59" i="40"/>
  <c r="AA60" i="40"/>
  <c r="AA61" i="40"/>
  <c r="V48" i="40"/>
  <c r="V49" i="40"/>
  <c r="V50" i="40"/>
  <c r="V51" i="40"/>
  <c r="V52" i="40"/>
  <c r="V53" i="40"/>
  <c r="V54" i="40"/>
  <c r="V55" i="40"/>
  <c r="V56" i="40"/>
  <c r="V57" i="40"/>
  <c r="V58" i="40"/>
  <c r="V59" i="40"/>
  <c r="V60" i="40"/>
  <c r="V61" i="40"/>
  <c r="Q48" i="40"/>
  <c r="Q49" i="40"/>
  <c r="Q50" i="40"/>
  <c r="Q51" i="40"/>
  <c r="Q52" i="40"/>
  <c r="Q53" i="40"/>
  <c r="Q54" i="40"/>
  <c r="Q55" i="40"/>
  <c r="Q56" i="40"/>
  <c r="Q57" i="40"/>
  <c r="Q58" i="40"/>
  <c r="Q59" i="40"/>
  <c r="Q60" i="40"/>
  <c r="Q61" i="40"/>
  <c r="L48" i="40"/>
  <c r="L49" i="40"/>
  <c r="L50" i="40"/>
  <c r="L51" i="40"/>
  <c r="L52" i="40"/>
  <c r="L53" i="40"/>
  <c r="L54" i="40"/>
  <c r="L55" i="40"/>
  <c r="L56" i="40"/>
  <c r="L57" i="40"/>
  <c r="L58" i="40"/>
  <c r="L59" i="40"/>
  <c r="L60" i="40"/>
  <c r="L61" i="40"/>
  <c r="G48" i="40"/>
  <c r="G49" i="40"/>
  <c r="G50" i="40"/>
  <c r="G51" i="40"/>
  <c r="G52" i="40"/>
  <c r="G53" i="40"/>
  <c r="G54" i="40"/>
  <c r="G55" i="40"/>
  <c r="G56" i="40"/>
  <c r="G57" i="40"/>
  <c r="G58" i="40"/>
  <c r="G59" i="40"/>
  <c r="G60" i="40"/>
  <c r="G61" i="40"/>
  <c r="F62" i="40"/>
  <c r="E62" i="40"/>
  <c r="G62" i="40" s="1"/>
  <c r="H62" i="40"/>
  <c r="F8" i="39" s="1"/>
  <c r="F12" i="36"/>
  <c r="F22" i="36"/>
  <c r="E9" i="36"/>
  <c r="N53" i="37"/>
  <c r="L54" i="37"/>
  <c r="L50" i="37"/>
  <c r="N50" i="37" s="1"/>
  <c r="L51" i="37"/>
  <c r="N51" i="37" s="1"/>
  <c r="L52" i="37"/>
  <c r="L53" i="37"/>
  <c r="G50" i="37"/>
  <c r="G51" i="37"/>
  <c r="G52" i="37"/>
  <c r="N52" i="37" s="1"/>
  <c r="G53" i="37"/>
  <c r="M54" i="37"/>
  <c r="K54" i="37"/>
  <c r="J54" i="37"/>
  <c r="I54" i="37"/>
  <c r="H54" i="37"/>
  <c r="F54" i="37"/>
  <c r="E54" i="37"/>
  <c r="E5" i="36" s="1"/>
  <c r="M54" i="38"/>
  <c r="E23" i="36" s="1"/>
  <c r="L51" i="38"/>
  <c r="N51" i="38" s="1"/>
  <c r="L52" i="38"/>
  <c r="N52" i="38" s="1"/>
  <c r="G53" i="38"/>
  <c r="G52" i="38"/>
  <c r="G51" i="38"/>
  <c r="G50" i="38"/>
  <c r="G49" i="38"/>
  <c r="G44" i="38"/>
  <c r="L45" i="38"/>
  <c r="L53" i="38"/>
  <c r="K54" i="38"/>
  <c r="E21" i="36" s="1"/>
  <c r="H54" i="38"/>
  <c r="E19" i="36" s="1"/>
  <c r="E54" i="38"/>
  <c r="F54" i="38"/>
  <c r="E16" i="36" s="1"/>
  <c r="G54" i="38"/>
  <c r="J54" i="38"/>
  <c r="E20" i="36" s="1"/>
  <c r="I54" i="38"/>
  <c r="E15" i="36"/>
  <c r="H15" i="36" s="1"/>
  <c r="I31" i="2"/>
  <c r="D9" i="1" s="1"/>
  <c r="G31" i="2"/>
  <c r="D7" i="1" s="1"/>
  <c r="F31" i="2"/>
  <c r="D6" i="1" s="1"/>
  <c r="E31" i="2"/>
  <c r="G31" i="18"/>
  <c r="D13" i="1" s="1"/>
  <c r="F31" i="18"/>
  <c r="D12" i="1" s="1"/>
  <c r="E31" i="18"/>
  <c r="AA31" i="4"/>
  <c r="AG62" i="40"/>
  <c r="F33" i="39" s="1"/>
  <c r="AE62" i="40"/>
  <c r="F31" i="39" s="1"/>
  <c r="AD62" i="40"/>
  <c r="F30" i="39" s="1"/>
  <c r="AB62" i="40"/>
  <c r="Z62" i="40"/>
  <c r="F26" i="39" s="1"/>
  <c r="Y62" i="40"/>
  <c r="W62" i="40"/>
  <c r="F23" i="39" s="1"/>
  <c r="U62" i="40"/>
  <c r="F21" i="39" s="1"/>
  <c r="T62" i="40"/>
  <c r="R62" i="40"/>
  <c r="F18" i="39" s="1"/>
  <c r="P62" i="40"/>
  <c r="F16" i="39" s="1"/>
  <c r="O62" i="40"/>
  <c r="F15" i="39" s="1"/>
  <c r="M62" i="40"/>
  <c r="F13" i="39" s="1"/>
  <c r="K62" i="40"/>
  <c r="J62" i="40"/>
  <c r="F10" i="39" s="1"/>
  <c r="AJ61" i="40"/>
  <c r="D61" i="40"/>
  <c r="AJ60" i="40"/>
  <c r="D60" i="40"/>
  <c r="AJ59" i="40"/>
  <c r="D59" i="40"/>
  <c r="AJ58" i="40"/>
  <c r="D58" i="40"/>
  <c r="AJ57" i="40"/>
  <c r="D57" i="40"/>
  <c r="AJ56" i="40"/>
  <c r="D56" i="40"/>
  <c r="AJ55" i="40"/>
  <c r="D55" i="40"/>
  <c r="AJ54" i="40"/>
  <c r="D54" i="40"/>
  <c r="AJ47" i="40"/>
  <c r="AF47" i="40"/>
  <c r="AA47" i="40"/>
  <c r="V47" i="40"/>
  <c r="Q47" i="40"/>
  <c r="L47" i="40"/>
  <c r="G47" i="40"/>
  <c r="D47" i="40"/>
  <c r="AJ46" i="40"/>
  <c r="AF46" i="40"/>
  <c r="AA46" i="40"/>
  <c r="V46" i="40"/>
  <c r="Q46" i="40"/>
  <c r="L46" i="40"/>
  <c r="G46" i="40"/>
  <c r="D46" i="40"/>
  <c r="AJ45" i="40"/>
  <c r="AF45" i="40"/>
  <c r="AA45" i="40"/>
  <c r="V45" i="40"/>
  <c r="Q45" i="40"/>
  <c r="L45" i="40"/>
  <c r="G45" i="40"/>
  <c r="D45" i="40"/>
  <c r="AJ44" i="40"/>
  <c r="AF44" i="40"/>
  <c r="AA44" i="40"/>
  <c r="V44" i="40"/>
  <c r="Q44" i="40"/>
  <c r="X44" i="40" s="1"/>
  <c r="L44" i="40"/>
  <c r="G44" i="40"/>
  <c r="D44" i="40"/>
  <c r="AJ43" i="40"/>
  <c r="AF43" i="40"/>
  <c r="AA43" i="40"/>
  <c r="V43" i="40"/>
  <c r="Q43" i="40"/>
  <c r="L43" i="40"/>
  <c r="G43" i="40"/>
  <c r="D43" i="40"/>
  <c r="AJ42" i="40"/>
  <c r="AF42" i="40"/>
  <c r="AA42" i="40"/>
  <c r="V42" i="40"/>
  <c r="Q42" i="40"/>
  <c r="L42" i="40"/>
  <c r="G42" i="40"/>
  <c r="D42" i="40"/>
  <c r="AJ41" i="40"/>
  <c r="AF41" i="40"/>
  <c r="AA41" i="40"/>
  <c r="V41" i="40"/>
  <c r="Q41" i="40"/>
  <c r="L41" i="40"/>
  <c r="G41" i="40"/>
  <c r="D41" i="40"/>
  <c r="AJ40" i="40"/>
  <c r="AF40" i="40"/>
  <c r="AA40" i="40"/>
  <c r="V40" i="40"/>
  <c r="Q40" i="40"/>
  <c r="X40" i="40" s="1"/>
  <c r="L40" i="40"/>
  <c r="G40" i="40"/>
  <c r="D40" i="40"/>
  <c r="AJ39" i="40"/>
  <c r="AF39" i="40"/>
  <c r="AA39" i="40"/>
  <c r="V39" i="40"/>
  <c r="Q39" i="40"/>
  <c r="L39" i="40"/>
  <c r="G39" i="40"/>
  <c r="D39" i="40"/>
  <c r="AJ38" i="40"/>
  <c r="AF38" i="40"/>
  <c r="AA38" i="40"/>
  <c r="V38" i="40"/>
  <c r="Q38" i="40"/>
  <c r="L38" i="40"/>
  <c r="G38" i="40"/>
  <c r="D38" i="40"/>
  <c r="AJ37" i="40"/>
  <c r="AF37" i="40"/>
  <c r="AA37" i="40"/>
  <c r="V37" i="40"/>
  <c r="Q37" i="40"/>
  <c r="L37" i="40"/>
  <c r="G37" i="40"/>
  <c r="D37" i="40"/>
  <c r="AJ36" i="40"/>
  <c r="AF36" i="40"/>
  <c r="AA36" i="40"/>
  <c r="V36" i="40"/>
  <c r="Q36" i="40"/>
  <c r="L36" i="40"/>
  <c r="G36" i="40"/>
  <c r="D36" i="40"/>
  <c r="AF35" i="40"/>
  <c r="AA35" i="40"/>
  <c r="V35" i="40"/>
  <c r="Q35" i="40"/>
  <c r="L35" i="40"/>
  <c r="G35" i="40"/>
  <c r="AF34" i="40"/>
  <c r="AA34" i="40"/>
  <c r="V34" i="40"/>
  <c r="Q34" i="40"/>
  <c r="L34" i="40"/>
  <c r="G34" i="40"/>
  <c r="AF33" i="40"/>
  <c r="AA33" i="40"/>
  <c r="V33" i="40"/>
  <c r="Q33" i="40"/>
  <c r="L33" i="40"/>
  <c r="G33" i="40"/>
  <c r="AF32" i="40"/>
  <c r="AA32" i="40"/>
  <c r="V32" i="40"/>
  <c r="Q32" i="40"/>
  <c r="L32" i="40"/>
  <c r="G32" i="40"/>
  <c r="AF31" i="40"/>
  <c r="AH31" i="40" s="1"/>
  <c r="AA31" i="40"/>
  <c r="V31" i="40"/>
  <c r="Q31" i="40"/>
  <c r="L31" i="40"/>
  <c r="G31" i="40"/>
  <c r="AF30" i="40"/>
  <c r="AA30" i="40"/>
  <c r="V30" i="40"/>
  <c r="Q30" i="40"/>
  <c r="L30" i="40"/>
  <c r="G30" i="40"/>
  <c r="AF29" i="40"/>
  <c r="AA29" i="40"/>
  <c r="V29" i="40"/>
  <c r="Q29" i="40"/>
  <c r="L29" i="40"/>
  <c r="G29" i="40"/>
  <c r="AF28" i="40"/>
  <c r="AA28" i="40"/>
  <c r="V28" i="40"/>
  <c r="Q28" i="40"/>
  <c r="L28" i="40"/>
  <c r="G28" i="40"/>
  <c r="AF27" i="40"/>
  <c r="AA27" i="40"/>
  <c r="V27" i="40"/>
  <c r="Q27" i="40"/>
  <c r="L27" i="40"/>
  <c r="G27" i="40"/>
  <c r="AF26" i="40"/>
  <c r="AA26" i="40"/>
  <c r="V26" i="40"/>
  <c r="Q26" i="40"/>
  <c r="L26" i="40"/>
  <c r="G26" i="40"/>
  <c r="AF25" i="40"/>
  <c r="AA25" i="40"/>
  <c r="V25" i="40"/>
  <c r="Q25" i="40"/>
  <c r="L25" i="40"/>
  <c r="G25" i="40"/>
  <c r="AF24" i="40"/>
  <c r="AA24" i="40"/>
  <c r="V24" i="40"/>
  <c r="Q24" i="40"/>
  <c r="L24" i="40"/>
  <c r="G24" i="40"/>
  <c r="AF23" i="40"/>
  <c r="AA23" i="40"/>
  <c r="V23" i="40"/>
  <c r="Q23" i="40"/>
  <c r="L23" i="40"/>
  <c r="G23" i="40"/>
  <c r="AJ22" i="40"/>
  <c r="AF22" i="40"/>
  <c r="AA22" i="40"/>
  <c r="V22" i="40"/>
  <c r="Q22" i="40"/>
  <c r="L22" i="40"/>
  <c r="G22" i="40"/>
  <c r="D22" i="40"/>
  <c r="AJ21" i="40"/>
  <c r="AF21" i="40"/>
  <c r="AA21" i="40"/>
  <c r="V21" i="40"/>
  <c r="Q21" i="40"/>
  <c r="L21" i="40"/>
  <c r="G21" i="40"/>
  <c r="D21" i="40"/>
  <c r="AJ20" i="40"/>
  <c r="AF20" i="40"/>
  <c r="AA20" i="40"/>
  <c r="V20" i="40"/>
  <c r="Q20" i="40"/>
  <c r="L20" i="40"/>
  <c r="G20" i="40"/>
  <c r="D20" i="40"/>
  <c r="AJ19" i="40"/>
  <c r="AF19" i="40"/>
  <c r="AA19" i="40"/>
  <c r="V19" i="40"/>
  <c r="Q19" i="40"/>
  <c r="L19" i="40"/>
  <c r="G19" i="40"/>
  <c r="D19" i="40"/>
  <c r="AJ18" i="40"/>
  <c r="AF18" i="40"/>
  <c r="AA18" i="40"/>
  <c r="V18" i="40"/>
  <c r="Q18" i="40"/>
  <c r="L18" i="40"/>
  <c r="G18" i="40"/>
  <c r="D18" i="40"/>
  <c r="AJ17" i="40"/>
  <c r="AF17" i="40"/>
  <c r="AA17" i="40"/>
  <c r="V17" i="40"/>
  <c r="Q17" i="40"/>
  <c r="L17" i="40"/>
  <c r="G17" i="40"/>
  <c r="D17" i="40"/>
  <c r="AJ16" i="40"/>
  <c r="AF16" i="40"/>
  <c r="AA16" i="40"/>
  <c r="V16" i="40"/>
  <c r="Q16" i="40"/>
  <c r="L16" i="40"/>
  <c r="G16" i="40"/>
  <c r="D16" i="40"/>
  <c r="AJ15" i="40"/>
  <c r="AF15" i="40"/>
  <c r="AA15" i="40"/>
  <c r="V15" i="40"/>
  <c r="Q15" i="40"/>
  <c r="L15" i="40"/>
  <c r="G15" i="40"/>
  <c r="D15" i="40"/>
  <c r="AJ14" i="40"/>
  <c r="AF14" i="40"/>
  <c r="AA14" i="40"/>
  <c r="V14" i="40"/>
  <c r="Q14" i="40"/>
  <c r="L14" i="40"/>
  <c r="G14" i="40"/>
  <c r="D14" i="40"/>
  <c r="AJ13" i="40"/>
  <c r="AF13" i="40"/>
  <c r="AA13" i="40"/>
  <c r="V13" i="40"/>
  <c r="Q13" i="40"/>
  <c r="L13" i="40"/>
  <c r="G13" i="40"/>
  <c r="D13" i="40"/>
  <c r="AJ12" i="40"/>
  <c r="AF12" i="40"/>
  <c r="AA12" i="40"/>
  <c r="V12" i="40"/>
  <c r="Q12" i="40"/>
  <c r="L12" i="40"/>
  <c r="G12" i="40"/>
  <c r="D12" i="40"/>
  <c r="AJ11" i="40"/>
  <c r="AF11" i="40"/>
  <c r="AA11" i="40"/>
  <c r="V11" i="40"/>
  <c r="Q11" i="40"/>
  <c r="L11" i="40"/>
  <c r="G11" i="40"/>
  <c r="D11" i="40"/>
  <c r="AJ10" i="40"/>
  <c r="AF10" i="40"/>
  <c r="AA10" i="40"/>
  <c r="V10" i="40"/>
  <c r="Q10" i="40"/>
  <c r="L10" i="40"/>
  <c r="G10" i="40"/>
  <c r="D10" i="40"/>
  <c r="AJ9" i="40"/>
  <c r="AF9" i="40"/>
  <c r="AA9" i="40"/>
  <c r="V9" i="40"/>
  <c r="Q9" i="40"/>
  <c r="L9" i="40"/>
  <c r="G9" i="40"/>
  <c r="D9" i="40"/>
  <c r="AJ8" i="40"/>
  <c r="AF8" i="40"/>
  <c r="AA8" i="40"/>
  <c r="V8" i="40"/>
  <c r="Q8" i="40"/>
  <c r="L8" i="40"/>
  <c r="G8" i="40"/>
  <c r="E32" i="39"/>
  <c r="E27" i="39"/>
  <c r="E22" i="39"/>
  <c r="E17" i="39"/>
  <c r="E12" i="39"/>
  <c r="E7" i="39"/>
  <c r="F5" i="39"/>
  <c r="L50" i="38"/>
  <c r="L49" i="38"/>
  <c r="L48" i="38"/>
  <c r="G48" i="38"/>
  <c r="L47" i="38"/>
  <c r="G47" i="38"/>
  <c r="L46" i="38"/>
  <c r="G46" i="38"/>
  <c r="G45" i="38"/>
  <c r="L44" i="38"/>
  <c r="L43" i="38"/>
  <c r="G43" i="38"/>
  <c r="L42" i="38"/>
  <c r="G42" i="38"/>
  <c r="L41" i="38"/>
  <c r="G41" i="38"/>
  <c r="L40" i="38"/>
  <c r="G40" i="38"/>
  <c r="N39" i="38"/>
  <c r="L39" i="38"/>
  <c r="G39" i="38"/>
  <c r="L38" i="38"/>
  <c r="G38" i="38"/>
  <c r="L37" i="38"/>
  <c r="G37" i="38"/>
  <c r="O36" i="38"/>
  <c r="L36" i="38"/>
  <c r="G36" i="38"/>
  <c r="D36" i="38"/>
  <c r="O35" i="38"/>
  <c r="L35" i="38"/>
  <c r="G35" i="38"/>
  <c r="D35" i="38"/>
  <c r="O34" i="38"/>
  <c r="N34" i="38"/>
  <c r="L34" i="38"/>
  <c r="G34" i="38"/>
  <c r="D34" i="38"/>
  <c r="O33" i="38"/>
  <c r="L33" i="38"/>
  <c r="G33" i="38"/>
  <c r="D33" i="38"/>
  <c r="O32" i="38"/>
  <c r="L32" i="38"/>
  <c r="G32" i="38"/>
  <c r="D32" i="38"/>
  <c r="O31" i="38"/>
  <c r="L31" i="38"/>
  <c r="G31" i="38"/>
  <c r="D31" i="38"/>
  <c r="O30" i="38"/>
  <c r="L30" i="38"/>
  <c r="G30" i="38"/>
  <c r="D30" i="38"/>
  <c r="O29" i="38"/>
  <c r="L29" i="38"/>
  <c r="G29" i="38"/>
  <c r="D29" i="38"/>
  <c r="O28" i="38"/>
  <c r="L28" i="38"/>
  <c r="G28" i="38"/>
  <c r="D28" i="38"/>
  <c r="O27" i="38"/>
  <c r="L27" i="38"/>
  <c r="G27" i="38"/>
  <c r="D27" i="38"/>
  <c r="O26" i="38"/>
  <c r="L26" i="38"/>
  <c r="G26" i="38"/>
  <c r="D26" i="38"/>
  <c r="O25" i="38"/>
  <c r="L25" i="38"/>
  <c r="G25" i="38"/>
  <c r="D25" i="38"/>
  <c r="O24" i="38"/>
  <c r="L24" i="38"/>
  <c r="G24" i="38"/>
  <c r="D24" i="38"/>
  <c r="O23" i="38"/>
  <c r="L23" i="38"/>
  <c r="G23" i="38"/>
  <c r="D23" i="38"/>
  <c r="O22" i="38"/>
  <c r="L22" i="38"/>
  <c r="G22" i="38"/>
  <c r="D22" i="38"/>
  <c r="O21" i="38"/>
  <c r="L21" i="38"/>
  <c r="G21" i="38"/>
  <c r="D21" i="38"/>
  <c r="O20" i="38"/>
  <c r="L20" i="38"/>
  <c r="G20" i="38"/>
  <c r="D20" i="38"/>
  <c r="O19" i="38"/>
  <c r="L19" i="38"/>
  <c r="G19" i="38"/>
  <c r="D19" i="38"/>
  <c r="O18" i="38"/>
  <c r="L18" i="38"/>
  <c r="G18" i="38"/>
  <c r="D18" i="38"/>
  <c r="O17" i="38"/>
  <c r="L17" i="38"/>
  <c r="G17" i="38"/>
  <c r="D17" i="38"/>
  <c r="O16" i="38"/>
  <c r="L16" i="38"/>
  <c r="G16" i="38"/>
  <c r="D16" i="38"/>
  <c r="O15" i="38"/>
  <c r="L15" i="38"/>
  <c r="G15" i="38"/>
  <c r="D15" i="38"/>
  <c r="O14" i="38"/>
  <c r="L14" i="38"/>
  <c r="G14" i="38"/>
  <c r="D14" i="38"/>
  <c r="O13" i="38"/>
  <c r="L13" i="38"/>
  <c r="G13" i="38"/>
  <c r="D13" i="38"/>
  <c r="O12" i="38"/>
  <c r="L12" i="38"/>
  <c r="G12" i="38"/>
  <c r="D12" i="38"/>
  <c r="O11" i="38"/>
  <c r="L11" i="38"/>
  <c r="G11" i="38"/>
  <c r="D11" i="38"/>
  <c r="O10" i="38"/>
  <c r="L10" i="38"/>
  <c r="G10" i="38"/>
  <c r="D10" i="38"/>
  <c r="O9" i="38"/>
  <c r="L9" i="38"/>
  <c r="G9" i="38"/>
  <c r="D9" i="38"/>
  <c r="O8" i="38"/>
  <c r="L8" i="38"/>
  <c r="G8" i="38"/>
  <c r="D8" i="38"/>
  <c r="O7" i="38"/>
  <c r="L7" i="38"/>
  <c r="G7" i="38"/>
  <c r="D7" i="38"/>
  <c r="B2" i="38"/>
  <c r="E13" i="36"/>
  <c r="L49" i="37"/>
  <c r="G49" i="37"/>
  <c r="L48" i="37"/>
  <c r="G48" i="37"/>
  <c r="L47" i="37"/>
  <c r="G47" i="37"/>
  <c r="L46" i="37"/>
  <c r="G46" i="37"/>
  <c r="L45" i="37"/>
  <c r="G45" i="37"/>
  <c r="L44" i="37"/>
  <c r="G44" i="37"/>
  <c r="L43" i="37"/>
  <c r="G43" i="37"/>
  <c r="L42" i="37"/>
  <c r="G42" i="37"/>
  <c r="L41" i="37"/>
  <c r="G41" i="37"/>
  <c r="L40" i="37"/>
  <c r="G40" i="37"/>
  <c r="L39" i="37"/>
  <c r="G39" i="37"/>
  <c r="L38" i="37"/>
  <c r="G38" i="37"/>
  <c r="L37" i="37"/>
  <c r="G37" i="37"/>
  <c r="O36" i="37"/>
  <c r="L36" i="37"/>
  <c r="G36" i="37"/>
  <c r="D36" i="37"/>
  <c r="O35" i="37"/>
  <c r="L35" i="37"/>
  <c r="G35" i="37"/>
  <c r="D35" i="37"/>
  <c r="O34" i="37"/>
  <c r="L34" i="37"/>
  <c r="G34" i="37"/>
  <c r="D34" i="37"/>
  <c r="O33" i="37"/>
  <c r="L33" i="37"/>
  <c r="G33" i="37"/>
  <c r="D33" i="37"/>
  <c r="O32" i="37"/>
  <c r="L32" i="37"/>
  <c r="G32" i="37"/>
  <c r="D32" i="37"/>
  <c r="O31" i="37"/>
  <c r="L31" i="37"/>
  <c r="G31" i="37"/>
  <c r="D31" i="37"/>
  <c r="O30" i="37"/>
  <c r="L30" i="37"/>
  <c r="G30" i="37"/>
  <c r="D30" i="37"/>
  <c r="O29" i="37"/>
  <c r="L29" i="37"/>
  <c r="G29" i="37"/>
  <c r="D29" i="37"/>
  <c r="O28" i="37"/>
  <c r="L28" i="37"/>
  <c r="G28" i="37"/>
  <c r="D28" i="37"/>
  <c r="O27" i="37"/>
  <c r="L27" i="37"/>
  <c r="G27" i="37"/>
  <c r="D27" i="37"/>
  <c r="O26" i="37"/>
  <c r="L26" i="37"/>
  <c r="G26" i="37"/>
  <c r="D26" i="37"/>
  <c r="O25" i="37"/>
  <c r="L25" i="37"/>
  <c r="G25" i="37"/>
  <c r="D25" i="37"/>
  <c r="O24" i="37"/>
  <c r="L24" i="37"/>
  <c r="G24" i="37"/>
  <c r="D24" i="37"/>
  <c r="O23" i="37"/>
  <c r="L23" i="37"/>
  <c r="G23" i="37"/>
  <c r="D23" i="37"/>
  <c r="O22" i="37"/>
  <c r="L22" i="37"/>
  <c r="G22" i="37"/>
  <c r="D22" i="37"/>
  <c r="O21" i="37"/>
  <c r="L21" i="37"/>
  <c r="G21" i="37"/>
  <c r="D21" i="37"/>
  <c r="O20" i="37"/>
  <c r="L20" i="37"/>
  <c r="G20" i="37"/>
  <c r="D20" i="37"/>
  <c r="O19" i="37"/>
  <c r="L19" i="37"/>
  <c r="G19" i="37"/>
  <c r="D19" i="37"/>
  <c r="O18" i="37"/>
  <c r="L18" i="37"/>
  <c r="G18" i="37"/>
  <c r="D18" i="37"/>
  <c r="O17" i="37"/>
  <c r="L17" i="37"/>
  <c r="G17" i="37"/>
  <c r="D17" i="37"/>
  <c r="O16" i="37"/>
  <c r="L16" i="37"/>
  <c r="G16" i="37"/>
  <c r="D16" i="37"/>
  <c r="O15" i="37"/>
  <c r="L15" i="37"/>
  <c r="G15" i="37"/>
  <c r="D15" i="37"/>
  <c r="O14" i="37"/>
  <c r="L14" i="37"/>
  <c r="G14" i="37"/>
  <c r="D14" i="37"/>
  <c r="O13" i="37"/>
  <c r="L13" i="37"/>
  <c r="G13" i="37"/>
  <c r="D13" i="37"/>
  <c r="O12" i="37"/>
  <c r="L12" i="37"/>
  <c r="G12" i="37"/>
  <c r="D12" i="37"/>
  <c r="O11" i="37"/>
  <c r="L11" i="37"/>
  <c r="G11" i="37"/>
  <c r="D11" i="37"/>
  <c r="O10" i="37"/>
  <c r="L10" i="37"/>
  <c r="G10" i="37"/>
  <c r="D10" i="37"/>
  <c r="O9" i="37"/>
  <c r="L9" i="37"/>
  <c r="G9" i="37"/>
  <c r="D9" i="37"/>
  <c r="O8" i="37"/>
  <c r="L8" i="37"/>
  <c r="G8" i="37"/>
  <c r="D8" i="37"/>
  <c r="O7" i="37"/>
  <c r="L7" i="37"/>
  <c r="G7" i="37"/>
  <c r="D7" i="37"/>
  <c r="F17" i="36"/>
  <c r="E10" i="36"/>
  <c r="E8" i="36"/>
  <c r="F7" i="36"/>
  <c r="C17" i="5"/>
  <c r="J31" i="18" l="1"/>
  <c r="J31" i="2"/>
  <c r="D5" i="1"/>
  <c r="E18" i="36"/>
  <c r="N35" i="38"/>
  <c r="N41" i="38"/>
  <c r="L54" i="38"/>
  <c r="N54" i="38" s="1"/>
  <c r="N36" i="38"/>
  <c r="N43" i="38"/>
  <c r="G54" i="37"/>
  <c r="N54" i="37" s="1"/>
  <c r="N35" i="37"/>
  <c r="N47" i="38"/>
  <c r="X41" i="40"/>
  <c r="X45" i="40"/>
  <c r="AH12" i="40"/>
  <c r="AJ62" i="40"/>
  <c r="N14" i="40"/>
  <c r="AH14" i="40"/>
  <c r="N15" i="40"/>
  <c r="AH15" i="40"/>
  <c r="N16" i="40"/>
  <c r="AH16" i="40"/>
  <c r="N17" i="40"/>
  <c r="AH17" i="40"/>
  <c r="N18" i="40"/>
  <c r="AH18" i="40"/>
  <c r="N19" i="40"/>
  <c r="AH19" i="40"/>
  <c r="N20" i="40"/>
  <c r="AH20" i="40"/>
  <c r="N21" i="40"/>
  <c r="AH21" i="40"/>
  <c r="N22" i="40"/>
  <c r="AH22" i="40"/>
  <c r="X37" i="40"/>
  <c r="X46" i="40"/>
  <c r="X56" i="40"/>
  <c r="X59" i="40"/>
  <c r="AH13" i="40"/>
  <c r="E14" i="39"/>
  <c r="N24" i="40"/>
  <c r="N28" i="40"/>
  <c r="N13" i="40"/>
  <c r="AH23" i="40"/>
  <c r="AH33" i="40"/>
  <c r="AH35" i="40"/>
  <c r="N10" i="37"/>
  <c r="N11" i="37"/>
  <c r="N27" i="37"/>
  <c r="N36" i="37"/>
  <c r="N38" i="37"/>
  <c r="N42" i="37"/>
  <c r="N46" i="37"/>
  <c r="N19" i="37"/>
  <c r="N40" i="37"/>
  <c r="N7" i="37"/>
  <c r="N12" i="37"/>
  <c r="N13" i="37"/>
  <c r="N15" i="37"/>
  <c r="N48" i="37"/>
  <c r="E7" i="36"/>
  <c r="N20" i="37"/>
  <c r="N21" i="37"/>
  <c r="N22" i="37"/>
  <c r="N23" i="37"/>
  <c r="N28" i="37"/>
  <c r="N29" i="37"/>
  <c r="N30" i="37"/>
  <c r="N31" i="37"/>
  <c r="N39" i="37"/>
  <c r="N41" i="37"/>
  <c r="N47" i="37"/>
  <c r="N49" i="37"/>
  <c r="N46" i="38"/>
  <c r="N19" i="38"/>
  <c r="N37" i="38"/>
  <c r="N40" i="38"/>
  <c r="E17" i="36"/>
  <c r="N9" i="38"/>
  <c r="N13" i="38"/>
  <c r="N14" i="38"/>
  <c r="N18" i="38"/>
  <c r="N25" i="38"/>
  <c r="N29" i="38"/>
  <c r="N30" i="38"/>
  <c r="N38" i="38"/>
  <c r="N10" i="38"/>
  <c r="N15" i="38"/>
  <c r="N16" i="38"/>
  <c r="N20" i="38"/>
  <c r="N22" i="38"/>
  <c r="N26" i="38"/>
  <c r="N31" i="38"/>
  <c r="N32" i="38"/>
  <c r="N53" i="38"/>
  <c r="N50" i="38"/>
  <c r="X36" i="40"/>
  <c r="X60" i="40"/>
  <c r="AH8" i="40"/>
  <c r="AH25" i="40"/>
  <c r="AH27" i="40"/>
  <c r="AH29" i="40"/>
  <c r="N32" i="40"/>
  <c r="X38" i="40"/>
  <c r="X42" i="40"/>
  <c r="X54" i="40"/>
  <c r="X55" i="40"/>
  <c r="X58" i="40"/>
  <c r="X26" i="40"/>
  <c r="N27" i="40"/>
  <c r="AH28" i="40"/>
  <c r="X29" i="40"/>
  <c r="N30" i="40"/>
  <c r="X34" i="40"/>
  <c r="N35" i="40"/>
  <c r="N36" i="40"/>
  <c r="AH36" i="40"/>
  <c r="N37" i="40"/>
  <c r="X39" i="40"/>
  <c r="AH42" i="40"/>
  <c r="N43" i="40"/>
  <c r="AH43" i="40"/>
  <c r="N44" i="40"/>
  <c r="AH44" i="40"/>
  <c r="N45" i="40"/>
  <c r="X47" i="40"/>
  <c r="AH56" i="40"/>
  <c r="AI56" i="40" s="1"/>
  <c r="N57" i="40"/>
  <c r="AH57" i="40"/>
  <c r="N58" i="40"/>
  <c r="AH58" i="40"/>
  <c r="N59" i="40"/>
  <c r="X61" i="40"/>
  <c r="AA62" i="40"/>
  <c r="N9" i="40"/>
  <c r="AH9" i="40"/>
  <c r="AH10" i="40"/>
  <c r="AH11" i="40"/>
  <c r="N23" i="40"/>
  <c r="AH24" i="40"/>
  <c r="X25" i="40"/>
  <c r="N26" i="40"/>
  <c r="X30" i="40"/>
  <c r="N31" i="40"/>
  <c r="AH32" i="40"/>
  <c r="X33" i="40"/>
  <c r="N34" i="40"/>
  <c r="AH38" i="40"/>
  <c r="N39" i="40"/>
  <c r="AH39" i="40"/>
  <c r="N40" i="40"/>
  <c r="AH40" i="40"/>
  <c r="N41" i="40"/>
  <c r="X43" i="40"/>
  <c r="AH46" i="40"/>
  <c r="AI46" i="40" s="1"/>
  <c r="N47" i="40"/>
  <c r="AH47" i="40"/>
  <c r="N54" i="40"/>
  <c r="AH54" i="40"/>
  <c r="AI54" i="40" s="1"/>
  <c r="N55" i="40"/>
  <c r="X57" i="40"/>
  <c r="AH60" i="40"/>
  <c r="AH61" i="40"/>
  <c r="X11" i="40"/>
  <c r="X23" i="40"/>
  <c r="X24" i="40"/>
  <c r="X27" i="40"/>
  <c r="X28" i="40"/>
  <c r="X31" i="40"/>
  <c r="X32" i="40"/>
  <c r="X35" i="40"/>
  <c r="AH37" i="40"/>
  <c r="N38" i="40"/>
  <c r="AH41" i="40"/>
  <c r="N42" i="40"/>
  <c r="AH45" i="40"/>
  <c r="N46" i="40"/>
  <c r="AH55" i="40"/>
  <c r="N56" i="40"/>
  <c r="AH59" i="40"/>
  <c r="AI59" i="40" s="1"/>
  <c r="N60" i="40"/>
  <c r="L62" i="40"/>
  <c r="N8" i="40"/>
  <c r="N61" i="40"/>
  <c r="Q62" i="40"/>
  <c r="AF62" i="40"/>
  <c r="E34" i="39"/>
  <c r="E24" i="39"/>
  <c r="F17" i="39"/>
  <c r="N7" i="38"/>
  <c r="N8" i="38"/>
  <c r="N23" i="38"/>
  <c r="N24" i="38"/>
  <c r="N45" i="38"/>
  <c r="O54" i="38"/>
  <c r="N11" i="38"/>
  <c r="N12" i="38"/>
  <c r="N17" i="38"/>
  <c r="N27" i="38"/>
  <c r="N28" i="38"/>
  <c r="N33" i="38"/>
  <c r="N42" i="38"/>
  <c r="N44" i="38"/>
  <c r="N49" i="38"/>
  <c r="E22" i="36"/>
  <c r="N21" i="38"/>
  <c r="N48" i="38"/>
  <c r="N8" i="37"/>
  <c r="N9" i="37"/>
  <c r="N14" i="37"/>
  <c r="N24" i="37"/>
  <c r="N25" i="37"/>
  <c r="N26" i="37"/>
  <c r="N43" i="37"/>
  <c r="N45" i="37"/>
  <c r="O54" i="37"/>
  <c r="N16" i="37"/>
  <c r="N17" i="37"/>
  <c r="N18" i="37"/>
  <c r="N32" i="37"/>
  <c r="N33" i="37"/>
  <c r="N34" i="37"/>
  <c r="N37" i="37"/>
  <c r="N44" i="37"/>
  <c r="F24" i="36"/>
  <c r="F14" i="36"/>
  <c r="H15" i="39"/>
  <c r="F28" i="39"/>
  <c r="F32" i="39" s="1"/>
  <c r="N10" i="40"/>
  <c r="N33" i="40"/>
  <c r="X9" i="40"/>
  <c r="N11" i="40"/>
  <c r="X13" i="40"/>
  <c r="X14" i="40"/>
  <c r="X15" i="40"/>
  <c r="X16" i="40"/>
  <c r="X17" i="40"/>
  <c r="AI17" i="40" s="1"/>
  <c r="X18" i="40"/>
  <c r="X19" i="40"/>
  <c r="X20" i="40"/>
  <c r="X21" i="40"/>
  <c r="X22" i="40"/>
  <c r="F6" i="39"/>
  <c r="F7" i="39" s="1"/>
  <c r="V62" i="40"/>
  <c r="F20" i="39"/>
  <c r="F22" i="39" s="1"/>
  <c r="X8" i="40"/>
  <c r="X12" i="40"/>
  <c r="N25" i="40"/>
  <c r="AH26" i="40"/>
  <c r="N29" i="40"/>
  <c r="AH30" i="40"/>
  <c r="AH34" i="40"/>
  <c r="F11" i="39"/>
  <c r="F12" i="39" s="1"/>
  <c r="X10" i="40"/>
  <c r="N12" i="40"/>
  <c r="F25" i="39"/>
  <c r="E11" i="36"/>
  <c r="E6" i="36"/>
  <c r="D5" i="39" l="1"/>
  <c r="D35" i="39" s="1"/>
  <c r="C62" i="40"/>
  <c r="D25" i="39" s="1"/>
  <c r="C54" i="37"/>
  <c r="D5" i="36" s="1"/>
  <c r="C54" i="38"/>
  <c r="D15" i="36" s="1"/>
  <c r="AI61" i="40"/>
  <c r="AI58" i="40"/>
  <c r="AI55" i="40"/>
  <c r="AI60" i="40"/>
  <c r="AI57" i="40"/>
  <c r="AI31" i="40"/>
  <c r="AI36" i="40"/>
  <c r="D15" i="39"/>
  <c r="AI45" i="40"/>
  <c r="AI22" i="40"/>
  <c r="AI18" i="40"/>
  <c r="AI14" i="40"/>
  <c r="AI33" i="40"/>
  <c r="AI42" i="40"/>
  <c r="AI30" i="40"/>
  <c r="AI21" i="40"/>
  <c r="AI13" i="40"/>
  <c r="AI8" i="40"/>
  <c r="AI20" i="40"/>
  <c r="AI16" i="40"/>
  <c r="AI11" i="40"/>
  <c r="AI37" i="40"/>
  <c r="AI28" i="40"/>
  <c r="AI19" i="40"/>
  <c r="AI15" i="40"/>
  <c r="AH62" i="40"/>
  <c r="AI35" i="40"/>
  <c r="AI27" i="40"/>
  <c r="AI40" i="40"/>
  <c r="AI38" i="40"/>
  <c r="AI24" i="40"/>
  <c r="AI44" i="40"/>
  <c r="E14" i="36"/>
  <c r="E12" i="36"/>
  <c r="AI12" i="40"/>
  <c r="AI26" i="40"/>
  <c r="F24" i="39"/>
  <c r="H24" i="39" s="1"/>
  <c r="AI41" i="40"/>
  <c r="AI32" i="40"/>
  <c r="AI39" i="40"/>
  <c r="AI34" i="40"/>
  <c r="AI25" i="40"/>
  <c r="X62" i="40"/>
  <c r="AI43" i="40"/>
  <c r="AI29" i="40"/>
  <c r="N62" i="40"/>
  <c r="AI23" i="40"/>
  <c r="AI47" i="40"/>
  <c r="AI9" i="40"/>
  <c r="AI10" i="40"/>
  <c r="E35" i="39"/>
  <c r="F14" i="39"/>
  <c r="H14" i="39" s="1"/>
  <c r="E24" i="36"/>
  <c r="F25" i="36"/>
  <c r="F27" i="39"/>
  <c r="F34" i="39" s="1"/>
  <c r="H25" i="39"/>
  <c r="D25" i="36" l="1"/>
  <c r="AI62" i="40"/>
  <c r="E25" i="36"/>
  <c r="H34" i="39"/>
  <c r="F35" i="39"/>
  <c r="H35" i="39" s="1"/>
  <c r="C34" i="35" l="1"/>
  <c r="C33" i="35"/>
  <c r="C32" i="35"/>
  <c r="C31" i="35"/>
  <c r="C38" i="35" s="1"/>
  <c r="Q6" i="34"/>
  <c r="AB89" i="34"/>
  <c r="X89" i="34"/>
  <c r="Z89" i="34" s="1"/>
  <c r="AB88" i="34"/>
  <c r="X88" i="34"/>
  <c r="Z88" i="34" s="1"/>
  <c r="AB87" i="34"/>
  <c r="X87" i="34"/>
  <c r="Z87" i="34" s="1"/>
  <c r="AB86" i="34"/>
  <c r="X86" i="34"/>
  <c r="Z86" i="34" s="1"/>
  <c r="AB85" i="34"/>
  <c r="X85" i="34"/>
  <c r="Z85" i="34" s="1"/>
  <c r="AB84" i="34"/>
  <c r="X84" i="34"/>
  <c r="Z84" i="34" s="1"/>
  <c r="AB83" i="34"/>
  <c r="X83" i="34"/>
  <c r="Z83" i="34" s="1"/>
  <c r="AB82" i="34"/>
  <c r="X82" i="34"/>
  <c r="Z82" i="34" s="1"/>
  <c r="AB81" i="34"/>
  <c r="X81" i="34"/>
  <c r="Z81" i="34" s="1"/>
  <c r="AB80" i="34"/>
  <c r="X80" i="34"/>
  <c r="Z80" i="34" s="1"/>
  <c r="AB79" i="34"/>
  <c r="X79" i="34"/>
  <c r="Z79" i="34" s="1"/>
  <c r="AB78" i="34"/>
  <c r="X78" i="34"/>
  <c r="Z78" i="34" s="1"/>
  <c r="AB77" i="34"/>
  <c r="X77" i="34"/>
  <c r="Z77" i="34" s="1"/>
  <c r="AB76" i="34"/>
  <c r="X76" i="34"/>
  <c r="Z76" i="34" s="1"/>
  <c r="AB75" i="34"/>
  <c r="X75" i="34"/>
  <c r="Z75" i="34" s="1"/>
  <c r="AB74" i="34"/>
  <c r="X74" i="34"/>
  <c r="Z74" i="34" s="1"/>
  <c r="AB73" i="34"/>
  <c r="X73" i="34"/>
  <c r="Z73" i="34" s="1"/>
  <c r="AB72" i="34"/>
  <c r="X72" i="34"/>
  <c r="Z72" i="34" s="1"/>
  <c r="AB71" i="34"/>
  <c r="X71" i="34"/>
  <c r="Z71" i="34" s="1"/>
  <c r="AB70" i="34"/>
  <c r="X70" i="34"/>
  <c r="Z70" i="34" s="1"/>
  <c r="AB69" i="34"/>
  <c r="Z69" i="34"/>
  <c r="X69" i="34"/>
  <c r="AB68" i="34"/>
  <c r="X68" i="34"/>
  <c r="Z68" i="34" s="1"/>
  <c r="AB67" i="34"/>
  <c r="X67" i="34"/>
  <c r="Z67" i="34" s="1"/>
  <c r="AB66" i="34"/>
  <c r="X66" i="34"/>
  <c r="Z66" i="34" s="1"/>
  <c r="AB65" i="34"/>
  <c r="X65" i="34"/>
  <c r="Z65" i="34" s="1"/>
  <c r="AB64" i="34"/>
  <c r="X64" i="34"/>
  <c r="Z64" i="34" s="1"/>
  <c r="AB63" i="34"/>
  <c r="X63" i="34"/>
  <c r="Z63" i="34" s="1"/>
  <c r="AB62" i="34"/>
  <c r="X62" i="34"/>
  <c r="Z62" i="34" s="1"/>
  <c r="AB61" i="34"/>
  <c r="Z61" i="34"/>
  <c r="X61" i="34"/>
  <c r="AB60" i="34"/>
  <c r="X60" i="34"/>
  <c r="Z60" i="34" s="1"/>
  <c r="AB59" i="34"/>
  <c r="X59" i="34"/>
  <c r="Z59" i="34" s="1"/>
  <c r="AB58" i="34"/>
  <c r="X58" i="34"/>
  <c r="Z58" i="34" s="1"/>
  <c r="AB57" i="34"/>
  <c r="X57" i="34"/>
  <c r="Z57" i="34" s="1"/>
  <c r="AB56" i="34"/>
  <c r="X56" i="34"/>
  <c r="Z56" i="34" s="1"/>
  <c r="AB55" i="34"/>
  <c r="X55" i="34"/>
  <c r="Z55" i="34" s="1"/>
  <c r="AB54" i="34"/>
  <c r="X54" i="34"/>
  <c r="Z54" i="34" s="1"/>
  <c r="AB53" i="34"/>
  <c r="X53" i="34"/>
  <c r="Z53" i="34" s="1"/>
  <c r="AB52" i="34"/>
  <c r="X52" i="34"/>
  <c r="Z52" i="34" s="1"/>
  <c r="AB51" i="34"/>
  <c r="X51" i="34"/>
  <c r="Z51" i="34" s="1"/>
  <c r="AB50" i="34"/>
  <c r="X50" i="34"/>
  <c r="Z50" i="34" s="1"/>
  <c r="AB49" i="34"/>
  <c r="X49" i="34"/>
  <c r="Z49" i="34" s="1"/>
  <c r="AB48" i="34"/>
  <c r="X48" i="34"/>
  <c r="Z48" i="34" s="1"/>
  <c r="AB47" i="34"/>
  <c r="X47" i="34"/>
  <c r="Z47" i="34" s="1"/>
  <c r="AB46" i="34"/>
  <c r="X46" i="34"/>
  <c r="Z46" i="34" s="1"/>
  <c r="AB45" i="34"/>
  <c r="Z45" i="34"/>
  <c r="X45" i="34"/>
  <c r="AB44" i="34"/>
  <c r="X44" i="34"/>
  <c r="Z44" i="34" s="1"/>
  <c r="AB43" i="34"/>
  <c r="X43" i="34"/>
  <c r="Z43" i="34" s="1"/>
  <c r="AB42" i="34"/>
  <c r="X42" i="34"/>
  <c r="Z42" i="34" s="1"/>
  <c r="AB41" i="34"/>
  <c r="X41" i="34"/>
  <c r="Z41" i="34" s="1"/>
  <c r="AB40" i="34"/>
  <c r="X40" i="34"/>
  <c r="Z40" i="34" s="1"/>
  <c r="AB39" i="34"/>
  <c r="X39" i="34"/>
  <c r="Z39" i="34" s="1"/>
  <c r="AB38" i="34"/>
  <c r="X38" i="34"/>
  <c r="Z38" i="34" s="1"/>
  <c r="AB37" i="34"/>
  <c r="X37" i="34"/>
  <c r="Z37" i="34" s="1"/>
  <c r="AB36" i="34"/>
  <c r="X36" i="34"/>
  <c r="Z36" i="34" s="1"/>
  <c r="AB35" i="34"/>
  <c r="X35" i="34"/>
  <c r="Z35" i="34" s="1"/>
  <c r="AB34" i="34"/>
  <c r="X34" i="34"/>
  <c r="Z34" i="34" s="1"/>
  <c r="AB33" i="34"/>
  <c r="Z33" i="34"/>
  <c r="X33" i="34"/>
  <c r="AB32" i="34"/>
  <c r="X32" i="34"/>
  <c r="Z32" i="34" s="1"/>
  <c r="AB31" i="34"/>
  <c r="X31" i="34"/>
  <c r="Z31" i="34" s="1"/>
  <c r="AB30" i="34"/>
  <c r="X30" i="34"/>
  <c r="Z30" i="34" s="1"/>
  <c r="AB29" i="34"/>
  <c r="X29" i="34"/>
  <c r="Z29" i="34" s="1"/>
  <c r="AB28" i="34"/>
  <c r="X28" i="34"/>
  <c r="Z28" i="34" s="1"/>
  <c r="AB27" i="34"/>
  <c r="X27" i="34"/>
  <c r="Z27" i="34" s="1"/>
  <c r="AB26" i="34"/>
  <c r="X26" i="34"/>
  <c r="Z26" i="34" s="1"/>
  <c r="AB25" i="34"/>
  <c r="X25" i="34"/>
  <c r="Z25" i="34" s="1"/>
  <c r="AB24" i="34"/>
  <c r="X24" i="34"/>
  <c r="Z24" i="34" s="1"/>
  <c r="AB23" i="34"/>
  <c r="X23" i="34"/>
  <c r="Z23" i="34" s="1"/>
  <c r="AB22" i="34"/>
  <c r="X22" i="34"/>
  <c r="Z22" i="34" s="1"/>
  <c r="AB21" i="34"/>
  <c r="X21" i="34"/>
  <c r="Z21" i="34" s="1"/>
  <c r="AB20" i="34"/>
  <c r="X20" i="34"/>
  <c r="Z20" i="34" s="1"/>
  <c r="AB19" i="34"/>
  <c r="X19" i="34"/>
  <c r="Z19" i="34" s="1"/>
  <c r="AB18" i="34"/>
  <c r="X18" i="34"/>
  <c r="Z18" i="34" s="1"/>
  <c r="AB17" i="34"/>
  <c r="X17" i="34"/>
  <c r="Z17" i="34" s="1"/>
  <c r="AB16" i="34"/>
  <c r="X16" i="34"/>
  <c r="Z16" i="34" s="1"/>
  <c r="AB15" i="34"/>
  <c r="X15" i="34"/>
  <c r="Z15" i="34" s="1"/>
  <c r="AB14" i="34"/>
  <c r="X14" i="34"/>
  <c r="Z14" i="34" s="1"/>
  <c r="AB13" i="34"/>
  <c r="X13" i="34"/>
  <c r="Z13" i="34" s="1"/>
  <c r="AB12" i="34"/>
  <c r="X12" i="34"/>
  <c r="Z12" i="34" s="1"/>
  <c r="AB11" i="34"/>
  <c r="X11" i="34"/>
  <c r="Z11" i="34" s="1"/>
  <c r="AB10" i="34"/>
  <c r="X10" i="34"/>
  <c r="Z10" i="34" s="1"/>
  <c r="AB9" i="34"/>
  <c r="X9" i="34"/>
  <c r="Z9" i="34" s="1"/>
  <c r="AB8" i="34"/>
  <c r="X8" i="34"/>
  <c r="Z8" i="34" s="1"/>
  <c r="AB7" i="34"/>
  <c r="X7" i="34"/>
  <c r="Z7" i="34" s="1"/>
  <c r="AB6" i="34"/>
  <c r="X6" i="34"/>
  <c r="Z6" i="34" s="1"/>
  <c r="AC80" i="33"/>
  <c r="AA80" i="33"/>
  <c r="AC89" i="33"/>
  <c r="Y89" i="33"/>
  <c r="AA89" i="33" s="1"/>
  <c r="AC88" i="33"/>
  <c r="Y88" i="33"/>
  <c r="AA88" i="33" s="1"/>
  <c r="AC87" i="33"/>
  <c r="Y87" i="33"/>
  <c r="AA87" i="33" s="1"/>
  <c r="AC86" i="33"/>
  <c r="Y86" i="33"/>
  <c r="AA86" i="33" s="1"/>
  <c r="AC85" i="33"/>
  <c r="Y85" i="33"/>
  <c r="AA85" i="33" s="1"/>
  <c r="AC84" i="33"/>
  <c r="Y84" i="33"/>
  <c r="AA84" i="33" s="1"/>
  <c r="AC83" i="33"/>
  <c r="Y83" i="33"/>
  <c r="AA83" i="33" s="1"/>
  <c r="AC82" i="33"/>
  <c r="Y82" i="33"/>
  <c r="AA82" i="33" s="1"/>
  <c r="AC81" i="33"/>
  <c r="Y81" i="33"/>
  <c r="AA81" i="33" s="1"/>
  <c r="Y80" i="33"/>
  <c r="AC79" i="33"/>
  <c r="Y79" i="33"/>
  <c r="AA79" i="33" s="1"/>
  <c r="AC78" i="33"/>
  <c r="Y78" i="33"/>
  <c r="AA78" i="33" s="1"/>
  <c r="AC77" i="33"/>
  <c r="Y77" i="33"/>
  <c r="AA77" i="33" s="1"/>
  <c r="AC76" i="33"/>
  <c r="Y76" i="33"/>
  <c r="AA76" i="33" s="1"/>
  <c r="AC75" i="33"/>
  <c r="Y75" i="33"/>
  <c r="AA75" i="33" s="1"/>
  <c r="AC74" i="33"/>
  <c r="Y74" i="33"/>
  <c r="AA74" i="33" s="1"/>
  <c r="AC73" i="33"/>
  <c r="Y73" i="33"/>
  <c r="AA73" i="33" s="1"/>
  <c r="AC72" i="33"/>
  <c r="Y72" i="33"/>
  <c r="AA72" i="33" s="1"/>
  <c r="AC71" i="33"/>
  <c r="Y71" i="33"/>
  <c r="AA71" i="33" s="1"/>
  <c r="AC70" i="33"/>
  <c r="Y70" i="33"/>
  <c r="AA70" i="33" s="1"/>
  <c r="AC69" i="33"/>
  <c r="Y69" i="33"/>
  <c r="AA69" i="33" s="1"/>
  <c r="AC68" i="33"/>
  <c r="Y68" i="33"/>
  <c r="AA68" i="33" s="1"/>
  <c r="AC67" i="33"/>
  <c r="Y67" i="33"/>
  <c r="AA67" i="33" s="1"/>
  <c r="AC66" i="33"/>
  <c r="Y66" i="33"/>
  <c r="AA66" i="33" s="1"/>
  <c r="AC65" i="33"/>
  <c r="Y65" i="33"/>
  <c r="AA65" i="33" s="1"/>
  <c r="AC64" i="33"/>
  <c r="Y64" i="33"/>
  <c r="AA64" i="33" s="1"/>
  <c r="AC63" i="33"/>
  <c r="Y63" i="33"/>
  <c r="AA63" i="33" s="1"/>
  <c r="AC62" i="33"/>
  <c r="Y62" i="33"/>
  <c r="AA62" i="33" s="1"/>
  <c r="AC61" i="33"/>
  <c r="Y61" i="33"/>
  <c r="AA61" i="33" s="1"/>
  <c r="AC60" i="33"/>
  <c r="Y60" i="33"/>
  <c r="AA60" i="33" s="1"/>
  <c r="AC59" i="33"/>
  <c r="Y59" i="33"/>
  <c r="AA59" i="33" s="1"/>
  <c r="AC58" i="33"/>
  <c r="Y58" i="33"/>
  <c r="AA58" i="33" s="1"/>
  <c r="AC57" i="33"/>
  <c r="Y57" i="33"/>
  <c r="AA57" i="33" s="1"/>
  <c r="AC56" i="33"/>
  <c r="Y56" i="33"/>
  <c r="AA56" i="33" s="1"/>
  <c r="AC55" i="33"/>
  <c r="Y55" i="33"/>
  <c r="AA55" i="33" s="1"/>
  <c r="AC54" i="33"/>
  <c r="AA54" i="33"/>
  <c r="Y54" i="33"/>
  <c r="AC53" i="33"/>
  <c r="Y53" i="33"/>
  <c r="AA53" i="33" s="1"/>
  <c r="AC52" i="33"/>
  <c r="Y52" i="33"/>
  <c r="AA52" i="33" s="1"/>
  <c r="AC51" i="33"/>
  <c r="Y51" i="33"/>
  <c r="AA51" i="33" s="1"/>
  <c r="AC50" i="33"/>
  <c r="Y50" i="33"/>
  <c r="AA50" i="33" s="1"/>
  <c r="AC49" i="33"/>
  <c r="Y49" i="33"/>
  <c r="AA49" i="33" s="1"/>
  <c r="AC48" i="33"/>
  <c r="Y48" i="33"/>
  <c r="AA48" i="33" s="1"/>
  <c r="AC47" i="33"/>
  <c r="Y47" i="33"/>
  <c r="AA47" i="33" s="1"/>
  <c r="AC46" i="33"/>
  <c r="Y46" i="33"/>
  <c r="AA46" i="33" s="1"/>
  <c r="AC45" i="33"/>
  <c r="Y45" i="33"/>
  <c r="AA45" i="33" s="1"/>
  <c r="AC44" i="33"/>
  <c r="Y44" i="33"/>
  <c r="AA44" i="33" s="1"/>
  <c r="AC43" i="33"/>
  <c r="Y43" i="33"/>
  <c r="AA43" i="33" s="1"/>
  <c r="AC42" i="33"/>
  <c r="Y42" i="33"/>
  <c r="AA42" i="33" s="1"/>
  <c r="AC41" i="33"/>
  <c r="Y41" i="33"/>
  <c r="AA41" i="33" s="1"/>
  <c r="AC40" i="33"/>
  <c r="Y40" i="33"/>
  <c r="AA40" i="33" s="1"/>
  <c r="AC39" i="33"/>
  <c r="Y39" i="33"/>
  <c r="AA39" i="33" s="1"/>
  <c r="AC38" i="33"/>
  <c r="Y38" i="33"/>
  <c r="AA38" i="33" s="1"/>
  <c r="AC37" i="33"/>
  <c r="Y37" i="33"/>
  <c r="AA37" i="33" s="1"/>
  <c r="AC36" i="33"/>
  <c r="Y36" i="33"/>
  <c r="AA36" i="33" s="1"/>
  <c r="AC35" i="33"/>
  <c r="Y35" i="33"/>
  <c r="AA35" i="33" s="1"/>
  <c r="AC34" i="33"/>
  <c r="Y34" i="33"/>
  <c r="AA34" i="33" s="1"/>
  <c r="AC33" i="33"/>
  <c r="Y33" i="33"/>
  <c r="AA33" i="33" s="1"/>
  <c r="AC32" i="33"/>
  <c r="Y32" i="33"/>
  <c r="AA32" i="33" s="1"/>
  <c r="AC31" i="33"/>
  <c r="Y31" i="33"/>
  <c r="AA31" i="33" s="1"/>
  <c r="AC30" i="33"/>
  <c r="Y30" i="33"/>
  <c r="AA30" i="33" s="1"/>
  <c r="AC29" i="33"/>
  <c r="Y29" i="33"/>
  <c r="AA29" i="33" s="1"/>
  <c r="AC28" i="33"/>
  <c r="Y28" i="33"/>
  <c r="AA28" i="33" s="1"/>
  <c r="AC27" i="33"/>
  <c r="Y27" i="33"/>
  <c r="AA27" i="33" s="1"/>
  <c r="AC26" i="33"/>
  <c r="Y26" i="33"/>
  <c r="AA26" i="33" s="1"/>
  <c r="AC25" i="33"/>
  <c r="Y25" i="33"/>
  <c r="AA25" i="33" s="1"/>
  <c r="AC24" i="33"/>
  <c r="Y24" i="33"/>
  <c r="AA24" i="33" s="1"/>
  <c r="AC23" i="33"/>
  <c r="AC7" i="33"/>
  <c r="AC8" i="33"/>
  <c r="AC9" i="33"/>
  <c r="AC10" i="33"/>
  <c r="AC11" i="33"/>
  <c r="AC12" i="33"/>
  <c r="AC13" i="33"/>
  <c r="AC14" i="33"/>
  <c r="AC15" i="33"/>
  <c r="AC16" i="33"/>
  <c r="AC17" i="33"/>
  <c r="AC18" i="33"/>
  <c r="AC19" i="33"/>
  <c r="AC20" i="33"/>
  <c r="AC21" i="33"/>
  <c r="AC22" i="33"/>
  <c r="AA15" i="33"/>
  <c r="AA16" i="33"/>
  <c r="AA17" i="33"/>
  <c r="Y23" i="33"/>
  <c r="AA23" i="33" s="1"/>
  <c r="Y7" i="33"/>
  <c r="AA7" i="33" s="1"/>
  <c r="Y8" i="33"/>
  <c r="AA8" i="33" s="1"/>
  <c r="Y9" i="33"/>
  <c r="AA9" i="33" s="1"/>
  <c r="Y10" i="33"/>
  <c r="AA10" i="33" s="1"/>
  <c r="Y11" i="33"/>
  <c r="AA11" i="33" s="1"/>
  <c r="Y12" i="33"/>
  <c r="AA12" i="33" s="1"/>
  <c r="Y13" i="33"/>
  <c r="AA13" i="33" s="1"/>
  <c r="Y14" i="33"/>
  <c r="AA14" i="33" s="1"/>
  <c r="Y15" i="33"/>
  <c r="Y16" i="33"/>
  <c r="Y17" i="33"/>
  <c r="Y18" i="33"/>
  <c r="AA18" i="33" s="1"/>
  <c r="Y19" i="33"/>
  <c r="AA19" i="33" s="1"/>
  <c r="Y20" i="33"/>
  <c r="AA20" i="33" s="1"/>
  <c r="Y21" i="33"/>
  <c r="AA21" i="33" s="1"/>
  <c r="Y22" i="33"/>
  <c r="AA22" i="33" s="1"/>
  <c r="AC6" i="33"/>
  <c r="Y6" i="33"/>
  <c r="AA6" i="33" s="1"/>
  <c r="R6" i="33" l="1"/>
  <c r="D11" i="1" l="1"/>
  <c r="I11" i="32"/>
  <c r="R247" i="13"/>
  <c r="Q247" i="13"/>
  <c r="P247" i="13"/>
  <c r="O247" i="13"/>
  <c r="N247" i="13"/>
  <c r="M247" i="13"/>
  <c r="L247" i="13"/>
  <c r="K247" i="13"/>
  <c r="J247" i="13"/>
  <c r="I247" i="13"/>
  <c r="H247" i="13"/>
  <c r="G247" i="13"/>
  <c r="F247" i="13"/>
  <c r="E247" i="13"/>
  <c r="D247" i="13"/>
  <c r="R246" i="13"/>
  <c r="Q246" i="13"/>
  <c r="P246" i="13"/>
  <c r="O246" i="13"/>
  <c r="N246" i="13"/>
  <c r="M246" i="13"/>
  <c r="L246" i="13"/>
  <c r="K246" i="13"/>
  <c r="J246" i="13"/>
  <c r="I246" i="13"/>
  <c r="H246" i="13"/>
  <c r="G246" i="13"/>
  <c r="F246" i="13"/>
  <c r="E246" i="13"/>
  <c r="D246" i="13"/>
  <c r="S245" i="13"/>
  <c r="S244" i="13"/>
  <c r="S243" i="13"/>
  <c r="S242" i="13"/>
  <c r="S241" i="13"/>
  <c r="S240" i="13"/>
  <c r="R239" i="13"/>
  <c r="Q239" i="13"/>
  <c r="P239" i="13"/>
  <c r="O239" i="13"/>
  <c r="N239" i="13"/>
  <c r="M239" i="13"/>
  <c r="L239" i="13"/>
  <c r="K239" i="13"/>
  <c r="J239" i="13"/>
  <c r="I239" i="13"/>
  <c r="H239" i="13"/>
  <c r="G239" i="13"/>
  <c r="F239" i="13"/>
  <c r="E239" i="13"/>
  <c r="D239" i="13"/>
  <c r="R238" i="13"/>
  <c r="Q238" i="13"/>
  <c r="P238" i="13"/>
  <c r="O238" i="13"/>
  <c r="N238" i="13"/>
  <c r="M238" i="13"/>
  <c r="L238" i="13"/>
  <c r="K238" i="13"/>
  <c r="J238" i="13"/>
  <c r="I238" i="13"/>
  <c r="H238" i="13"/>
  <c r="G238" i="13"/>
  <c r="F238" i="13"/>
  <c r="E238" i="13"/>
  <c r="D238" i="13"/>
  <c r="S237" i="13"/>
  <c r="S236" i="13"/>
  <c r="S235" i="13"/>
  <c r="S234" i="13"/>
  <c r="S233" i="13"/>
  <c r="S232" i="13"/>
  <c r="R231" i="13"/>
  <c r="Q231" i="13"/>
  <c r="P231" i="13"/>
  <c r="O231" i="13"/>
  <c r="N231" i="13"/>
  <c r="M231" i="13"/>
  <c r="L231" i="13"/>
  <c r="K231" i="13"/>
  <c r="J231" i="13"/>
  <c r="I231" i="13"/>
  <c r="H231" i="13"/>
  <c r="G231" i="13"/>
  <c r="F231" i="13"/>
  <c r="E231" i="13"/>
  <c r="D231" i="13"/>
  <c r="R230" i="13"/>
  <c r="Q230" i="13"/>
  <c r="P230" i="13"/>
  <c r="O230" i="13"/>
  <c r="N230" i="13"/>
  <c r="M230" i="13"/>
  <c r="L230" i="13"/>
  <c r="K230" i="13"/>
  <c r="J230" i="13"/>
  <c r="I230" i="13"/>
  <c r="H230" i="13"/>
  <c r="G230" i="13"/>
  <c r="F230" i="13"/>
  <c r="E230" i="13"/>
  <c r="D230" i="13"/>
  <c r="S229" i="13"/>
  <c r="S228" i="13"/>
  <c r="S227" i="13"/>
  <c r="S226" i="13"/>
  <c r="S225" i="13"/>
  <c r="S224" i="13"/>
  <c r="R223" i="13"/>
  <c r="Q223" i="13"/>
  <c r="P223" i="13"/>
  <c r="O223" i="13"/>
  <c r="N223" i="13"/>
  <c r="M223" i="13"/>
  <c r="L223" i="13"/>
  <c r="K223" i="13"/>
  <c r="J223" i="13"/>
  <c r="I223" i="13"/>
  <c r="H223" i="13"/>
  <c r="G223" i="13"/>
  <c r="F223" i="13"/>
  <c r="E223" i="13"/>
  <c r="D223" i="13"/>
  <c r="R222" i="13"/>
  <c r="Q222" i="13"/>
  <c r="P222" i="13"/>
  <c r="O222" i="13"/>
  <c r="N222" i="13"/>
  <c r="M222" i="13"/>
  <c r="L222" i="13"/>
  <c r="K222" i="13"/>
  <c r="J222" i="13"/>
  <c r="I222" i="13"/>
  <c r="H222" i="13"/>
  <c r="G222" i="13"/>
  <c r="F222" i="13"/>
  <c r="E222" i="13"/>
  <c r="D222" i="13"/>
  <c r="S221" i="13"/>
  <c r="S220" i="13"/>
  <c r="S219" i="13"/>
  <c r="S218" i="13"/>
  <c r="S217" i="13"/>
  <c r="S216" i="13"/>
  <c r="R215" i="13"/>
  <c r="Q215" i="13"/>
  <c r="P215" i="13"/>
  <c r="O215" i="13"/>
  <c r="N215" i="13"/>
  <c r="M215" i="13"/>
  <c r="L215" i="13"/>
  <c r="K215" i="13"/>
  <c r="J215" i="13"/>
  <c r="I215" i="13"/>
  <c r="H215" i="13"/>
  <c r="G215" i="13"/>
  <c r="F215" i="13"/>
  <c r="E215" i="13"/>
  <c r="D215" i="13"/>
  <c r="R214" i="13"/>
  <c r="Q214" i="13"/>
  <c r="P214" i="13"/>
  <c r="O214" i="13"/>
  <c r="N214" i="13"/>
  <c r="M214" i="13"/>
  <c r="L214" i="13"/>
  <c r="K214" i="13"/>
  <c r="J214" i="13"/>
  <c r="I214" i="13"/>
  <c r="H214" i="13"/>
  <c r="G214" i="13"/>
  <c r="F214" i="13"/>
  <c r="E214" i="13"/>
  <c r="D214" i="13"/>
  <c r="S213" i="13"/>
  <c r="S212" i="13"/>
  <c r="S211" i="13"/>
  <c r="S210" i="13"/>
  <c r="S209" i="13"/>
  <c r="S208" i="13"/>
  <c r="R196" i="13"/>
  <c r="Q196" i="13"/>
  <c r="P196" i="13"/>
  <c r="O196" i="13"/>
  <c r="N196" i="13"/>
  <c r="M196" i="13"/>
  <c r="L196" i="13"/>
  <c r="K196" i="13"/>
  <c r="J196" i="13"/>
  <c r="I196" i="13"/>
  <c r="H196" i="13"/>
  <c r="G196" i="13"/>
  <c r="F196" i="13"/>
  <c r="E196" i="13"/>
  <c r="D196" i="13"/>
  <c r="R195" i="13"/>
  <c r="Q195" i="13"/>
  <c r="P195" i="13"/>
  <c r="O195" i="13"/>
  <c r="N195" i="13"/>
  <c r="M195" i="13"/>
  <c r="L195" i="13"/>
  <c r="K195" i="13"/>
  <c r="J195" i="13"/>
  <c r="I195" i="13"/>
  <c r="H195" i="13"/>
  <c r="G195" i="13"/>
  <c r="F195" i="13"/>
  <c r="E195" i="13"/>
  <c r="D195" i="13"/>
  <c r="S194" i="13"/>
  <c r="S193" i="13"/>
  <c r="S192" i="13"/>
  <c r="S191" i="13"/>
  <c r="S190" i="13"/>
  <c r="S189" i="13"/>
  <c r="R188" i="13"/>
  <c r="Q188" i="13"/>
  <c r="P188" i="13"/>
  <c r="O188" i="13"/>
  <c r="N188" i="13"/>
  <c r="M188" i="13"/>
  <c r="L188" i="13"/>
  <c r="K188" i="13"/>
  <c r="J188" i="13"/>
  <c r="I188" i="13"/>
  <c r="H188" i="13"/>
  <c r="G188" i="13"/>
  <c r="F188" i="13"/>
  <c r="E188" i="13"/>
  <c r="D188" i="13"/>
  <c r="R187" i="13"/>
  <c r="Q187" i="13"/>
  <c r="P187" i="13"/>
  <c r="O187" i="13"/>
  <c r="N187" i="13"/>
  <c r="M187" i="13"/>
  <c r="L187" i="13"/>
  <c r="K187" i="13"/>
  <c r="J187" i="13"/>
  <c r="I187" i="13"/>
  <c r="H187" i="13"/>
  <c r="G187" i="13"/>
  <c r="F187" i="13"/>
  <c r="E187" i="13"/>
  <c r="D187" i="13"/>
  <c r="S186" i="13"/>
  <c r="S185" i="13"/>
  <c r="S184" i="13"/>
  <c r="S183" i="13"/>
  <c r="S182" i="13"/>
  <c r="S181" i="13"/>
  <c r="R180" i="13"/>
  <c r="Q180" i="13"/>
  <c r="P180" i="13"/>
  <c r="O180" i="13"/>
  <c r="N180" i="13"/>
  <c r="M180" i="13"/>
  <c r="L180" i="13"/>
  <c r="K180" i="13"/>
  <c r="J180" i="13"/>
  <c r="I180" i="13"/>
  <c r="H180" i="13"/>
  <c r="G180" i="13"/>
  <c r="F180" i="13"/>
  <c r="E180" i="13"/>
  <c r="D180" i="13"/>
  <c r="R179" i="13"/>
  <c r="Q179" i="13"/>
  <c r="P179" i="13"/>
  <c r="O179" i="13"/>
  <c r="N179" i="13"/>
  <c r="M179" i="13"/>
  <c r="L179" i="13"/>
  <c r="K179" i="13"/>
  <c r="J179" i="13"/>
  <c r="I179" i="13"/>
  <c r="H179" i="13"/>
  <c r="G179" i="13"/>
  <c r="F179" i="13"/>
  <c r="E179" i="13"/>
  <c r="D179" i="13"/>
  <c r="S178" i="13"/>
  <c r="S177" i="13"/>
  <c r="S176" i="13"/>
  <c r="S175" i="13"/>
  <c r="S174" i="13"/>
  <c r="S173" i="13"/>
  <c r="R172" i="13"/>
  <c r="Q172" i="13"/>
  <c r="P172" i="13"/>
  <c r="O172" i="13"/>
  <c r="N172" i="13"/>
  <c r="M172" i="13"/>
  <c r="L172" i="13"/>
  <c r="K172" i="13"/>
  <c r="J172" i="13"/>
  <c r="I172" i="13"/>
  <c r="H172" i="13"/>
  <c r="G172" i="13"/>
  <c r="F172" i="13"/>
  <c r="E172" i="13"/>
  <c r="D172" i="13"/>
  <c r="R171" i="13"/>
  <c r="Q171" i="13"/>
  <c r="P171" i="13"/>
  <c r="O171" i="13"/>
  <c r="N171" i="13"/>
  <c r="M171" i="13"/>
  <c r="L171" i="13"/>
  <c r="K171" i="13"/>
  <c r="J171" i="13"/>
  <c r="I171" i="13"/>
  <c r="H171" i="13"/>
  <c r="G171" i="13"/>
  <c r="F171" i="13"/>
  <c r="E171" i="13"/>
  <c r="D171" i="13"/>
  <c r="S170" i="13"/>
  <c r="S169" i="13"/>
  <c r="S168" i="13"/>
  <c r="S167" i="13"/>
  <c r="S166" i="13"/>
  <c r="S165" i="13"/>
  <c r="R164" i="13"/>
  <c r="Q164" i="13"/>
  <c r="P164" i="13"/>
  <c r="O164" i="13"/>
  <c r="N164" i="13"/>
  <c r="M164" i="13"/>
  <c r="L164" i="13"/>
  <c r="K164" i="13"/>
  <c r="J164" i="13"/>
  <c r="I164" i="13"/>
  <c r="H164" i="13"/>
  <c r="G164" i="13"/>
  <c r="F164" i="13"/>
  <c r="E164" i="13"/>
  <c r="D164" i="13"/>
  <c r="R163" i="13"/>
  <c r="Q163" i="13"/>
  <c r="P163" i="13"/>
  <c r="O163" i="13"/>
  <c r="N163" i="13"/>
  <c r="M163" i="13"/>
  <c r="L163" i="13"/>
  <c r="K163" i="13"/>
  <c r="J163" i="13"/>
  <c r="I163" i="13"/>
  <c r="H163" i="13"/>
  <c r="G163" i="13"/>
  <c r="F163" i="13"/>
  <c r="E163" i="13"/>
  <c r="D163" i="13"/>
  <c r="S162" i="13"/>
  <c r="S161" i="13"/>
  <c r="S160" i="13"/>
  <c r="S159" i="13"/>
  <c r="S158" i="13"/>
  <c r="S157" i="13"/>
  <c r="R145" i="13"/>
  <c r="Q145" i="13"/>
  <c r="P145" i="13"/>
  <c r="O145" i="13"/>
  <c r="N145" i="13"/>
  <c r="M145" i="13"/>
  <c r="L145" i="13"/>
  <c r="K145" i="13"/>
  <c r="J145" i="13"/>
  <c r="I145" i="13"/>
  <c r="H145" i="13"/>
  <c r="G145" i="13"/>
  <c r="F145" i="13"/>
  <c r="E145" i="13"/>
  <c r="D145" i="13"/>
  <c r="R144" i="13"/>
  <c r="Q144" i="13"/>
  <c r="P144" i="13"/>
  <c r="O144" i="13"/>
  <c r="N144" i="13"/>
  <c r="M144" i="13"/>
  <c r="L144" i="13"/>
  <c r="K144" i="13"/>
  <c r="J144" i="13"/>
  <c r="I144" i="13"/>
  <c r="H144" i="13"/>
  <c r="G144" i="13"/>
  <c r="F144" i="13"/>
  <c r="E144" i="13"/>
  <c r="D144" i="13"/>
  <c r="S143" i="13"/>
  <c r="S142" i="13"/>
  <c r="S141" i="13"/>
  <c r="S140" i="13"/>
  <c r="S139" i="13"/>
  <c r="S138" i="13"/>
  <c r="R137" i="13"/>
  <c r="Q137" i="13"/>
  <c r="P137" i="13"/>
  <c r="O137" i="13"/>
  <c r="N137" i="13"/>
  <c r="M137" i="13"/>
  <c r="L137" i="13"/>
  <c r="K137" i="13"/>
  <c r="J137" i="13"/>
  <c r="I137" i="13"/>
  <c r="H137" i="13"/>
  <c r="G137" i="13"/>
  <c r="F137" i="13"/>
  <c r="E137" i="13"/>
  <c r="D137" i="13"/>
  <c r="R136" i="13"/>
  <c r="Q136" i="13"/>
  <c r="P136" i="13"/>
  <c r="O136" i="13"/>
  <c r="N136" i="13"/>
  <c r="M136" i="13"/>
  <c r="L136" i="13"/>
  <c r="K136" i="13"/>
  <c r="J136" i="13"/>
  <c r="I136" i="13"/>
  <c r="H136" i="13"/>
  <c r="G136" i="13"/>
  <c r="F136" i="13"/>
  <c r="E136" i="13"/>
  <c r="D136" i="13"/>
  <c r="S135" i="13"/>
  <c r="S134" i="13"/>
  <c r="S133" i="13"/>
  <c r="S132" i="13"/>
  <c r="S131" i="13"/>
  <c r="S130" i="13"/>
  <c r="R129" i="13"/>
  <c r="Q129" i="13"/>
  <c r="P129" i="13"/>
  <c r="O129" i="13"/>
  <c r="N129" i="13"/>
  <c r="M129" i="13"/>
  <c r="L129" i="13"/>
  <c r="K129" i="13"/>
  <c r="J129" i="13"/>
  <c r="I129" i="13"/>
  <c r="H129" i="13"/>
  <c r="G129" i="13"/>
  <c r="F129" i="13"/>
  <c r="E129" i="13"/>
  <c r="D129" i="13"/>
  <c r="R128" i="13"/>
  <c r="Q128" i="13"/>
  <c r="P128" i="13"/>
  <c r="O128" i="13"/>
  <c r="N128" i="13"/>
  <c r="M128" i="13"/>
  <c r="L128" i="13"/>
  <c r="K128" i="13"/>
  <c r="J128" i="13"/>
  <c r="I128" i="13"/>
  <c r="H128" i="13"/>
  <c r="G128" i="13"/>
  <c r="F128" i="13"/>
  <c r="E128" i="13"/>
  <c r="D128" i="13"/>
  <c r="S127" i="13"/>
  <c r="S126" i="13"/>
  <c r="S125" i="13"/>
  <c r="S124" i="13"/>
  <c r="S123" i="13"/>
  <c r="S122" i="13"/>
  <c r="R121" i="13"/>
  <c r="Q121" i="13"/>
  <c r="P121" i="13"/>
  <c r="O121" i="13"/>
  <c r="N121" i="13"/>
  <c r="M121" i="13"/>
  <c r="L121" i="13"/>
  <c r="K121" i="13"/>
  <c r="J121" i="13"/>
  <c r="I121" i="13"/>
  <c r="H121" i="13"/>
  <c r="G121" i="13"/>
  <c r="F121" i="13"/>
  <c r="E121" i="13"/>
  <c r="D121" i="13"/>
  <c r="R120" i="13"/>
  <c r="Q120" i="13"/>
  <c r="P120" i="13"/>
  <c r="O120" i="13"/>
  <c r="N120" i="13"/>
  <c r="M120" i="13"/>
  <c r="L120" i="13"/>
  <c r="K120" i="13"/>
  <c r="J120" i="13"/>
  <c r="I120" i="13"/>
  <c r="H120" i="13"/>
  <c r="G120" i="13"/>
  <c r="F120" i="13"/>
  <c r="E120" i="13"/>
  <c r="D120" i="13"/>
  <c r="S120" i="13" s="1"/>
  <c r="S119" i="13"/>
  <c r="S118" i="13"/>
  <c r="S117" i="13"/>
  <c r="S116" i="13"/>
  <c r="S115" i="13"/>
  <c r="S114" i="13"/>
  <c r="R113" i="13"/>
  <c r="Q113" i="13"/>
  <c r="P113" i="13"/>
  <c r="O113" i="13"/>
  <c r="N113" i="13"/>
  <c r="M113" i="13"/>
  <c r="L113" i="13"/>
  <c r="K113" i="13"/>
  <c r="J113" i="13"/>
  <c r="I113" i="13"/>
  <c r="H113" i="13"/>
  <c r="G113" i="13"/>
  <c r="F113" i="13"/>
  <c r="E113" i="13"/>
  <c r="D113" i="13"/>
  <c r="R112" i="13"/>
  <c r="Q112" i="13"/>
  <c r="P112" i="13"/>
  <c r="O112" i="13"/>
  <c r="N112" i="13"/>
  <c r="M112" i="13"/>
  <c r="L112" i="13"/>
  <c r="K112" i="13"/>
  <c r="J112" i="13"/>
  <c r="I112" i="13"/>
  <c r="H112" i="13"/>
  <c r="G112" i="13"/>
  <c r="F112" i="13"/>
  <c r="E112" i="13"/>
  <c r="D112" i="13"/>
  <c r="S111" i="13"/>
  <c r="S110" i="13"/>
  <c r="S109" i="13"/>
  <c r="S108" i="13"/>
  <c r="S107" i="13"/>
  <c r="S106" i="13"/>
  <c r="F53" i="13"/>
  <c r="F104" i="13" s="1"/>
  <c r="F155" i="13" s="1"/>
  <c r="F206" i="13" s="1"/>
  <c r="S4" i="13"/>
  <c r="R94" i="13"/>
  <c r="Q94" i="13"/>
  <c r="P94" i="13"/>
  <c r="O94" i="13"/>
  <c r="N94" i="13"/>
  <c r="M94" i="13"/>
  <c r="L94" i="13"/>
  <c r="K94" i="13"/>
  <c r="J94" i="13"/>
  <c r="I94" i="13"/>
  <c r="H94" i="13"/>
  <c r="G94" i="13"/>
  <c r="F94" i="13"/>
  <c r="E94" i="13"/>
  <c r="D94" i="13"/>
  <c r="R93" i="13"/>
  <c r="Q93" i="13"/>
  <c r="P93" i="13"/>
  <c r="O93" i="13"/>
  <c r="N93" i="13"/>
  <c r="M93" i="13"/>
  <c r="L93" i="13"/>
  <c r="K93" i="13"/>
  <c r="J93" i="13"/>
  <c r="I93" i="13"/>
  <c r="H93" i="13"/>
  <c r="G93" i="13"/>
  <c r="F93" i="13"/>
  <c r="E93" i="13"/>
  <c r="D93" i="13"/>
  <c r="S92" i="13"/>
  <c r="S91" i="13"/>
  <c r="S90" i="13"/>
  <c r="S89" i="13"/>
  <c r="S88" i="13"/>
  <c r="S87" i="13"/>
  <c r="R86" i="13"/>
  <c r="Q86" i="13"/>
  <c r="P86" i="13"/>
  <c r="O86" i="13"/>
  <c r="N86" i="13"/>
  <c r="M86" i="13"/>
  <c r="L86" i="13"/>
  <c r="K86" i="13"/>
  <c r="J86" i="13"/>
  <c r="I86" i="13"/>
  <c r="H86" i="13"/>
  <c r="G86" i="13"/>
  <c r="F86" i="13"/>
  <c r="E86" i="13"/>
  <c r="D86" i="13"/>
  <c r="R85" i="13"/>
  <c r="Q85" i="13"/>
  <c r="P85" i="13"/>
  <c r="O85" i="13"/>
  <c r="N85" i="13"/>
  <c r="M85" i="13"/>
  <c r="L85" i="13"/>
  <c r="K85" i="13"/>
  <c r="J85" i="13"/>
  <c r="I85" i="13"/>
  <c r="H85" i="13"/>
  <c r="G85" i="13"/>
  <c r="F85" i="13"/>
  <c r="E85" i="13"/>
  <c r="D85" i="13"/>
  <c r="S84" i="13"/>
  <c r="S83" i="13"/>
  <c r="S82" i="13"/>
  <c r="S81" i="13"/>
  <c r="S80" i="13"/>
  <c r="S79" i="13"/>
  <c r="R78" i="13"/>
  <c r="Q78" i="13"/>
  <c r="P78" i="13"/>
  <c r="O78" i="13"/>
  <c r="N78" i="13"/>
  <c r="M78" i="13"/>
  <c r="L78" i="13"/>
  <c r="K78" i="13"/>
  <c r="J78" i="13"/>
  <c r="I78" i="13"/>
  <c r="H78" i="13"/>
  <c r="G78" i="13"/>
  <c r="F78" i="13"/>
  <c r="E78" i="13"/>
  <c r="D78" i="13"/>
  <c r="R77" i="13"/>
  <c r="Q77" i="13"/>
  <c r="P77" i="13"/>
  <c r="O77" i="13"/>
  <c r="N77" i="13"/>
  <c r="M77" i="13"/>
  <c r="L77" i="13"/>
  <c r="K77" i="13"/>
  <c r="J77" i="13"/>
  <c r="I77" i="13"/>
  <c r="H77" i="13"/>
  <c r="G77" i="13"/>
  <c r="F77" i="13"/>
  <c r="E77" i="13"/>
  <c r="D77" i="13"/>
  <c r="S76" i="13"/>
  <c r="S75" i="13"/>
  <c r="S74" i="13"/>
  <c r="S73" i="13"/>
  <c r="S72" i="13"/>
  <c r="S71" i="13"/>
  <c r="R70" i="13"/>
  <c r="Q70" i="13"/>
  <c r="P70" i="13"/>
  <c r="O70" i="13"/>
  <c r="N70" i="13"/>
  <c r="M70" i="13"/>
  <c r="L70" i="13"/>
  <c r="K70" i="13"/>
  <c r="J70" i="13"/>
  <c r="I70" i="13"/>
  <c r="H70" i="13"/>
  <c r="G70" i="13"/>
  <c r="F70" i="13"/>
  <c r="E70" i="13"/>
  <c r="D70" i="13"/>
  <c r="R69" i="13"/>
  <c r="Q69" i="13"/>
  <c r="P69" i="13"/>
  <c r="O69" i="13"/>
  <c r="N69" i="13"/>
  <c r="M69" i="13"/>
  <c r="L69" i="13"/>
  <c r="K69" i="13"/>
  <c r="J69" i="13"/>
  <c r="I69" i="13"/>
  <c r="H69" i="13"/>
  <c r="G69" i="13"/>
  <c r="F69" i="13"/>
  <c r="E69" i="13"/>
  <c r="D69" i="13"/>
  <c r="S68" i="13"/>
  <c r="S67" i="13"/>
  <c r="S66" i="13"/>
  <c r="S65" i="13"/>
  <c r="S64" i="13"/>
  <c r="S63" i="13"/>
  <c r="R62" i="13"/>
  <c r="Q62" i="13"/>
  <c r="P62" i="13"/>
  <c r="O62" i="13"/>
  <c r="N62" i="13"/>
  <c r="M62" i="13"/>
  <c r="L62" i="13"/>
  <c r="K62" i="13"/>
  <c r="J62" i="13"/>
  <c r="I62" i="13"/>
  <c r="H62" i="13"/>
  <c r="G62" i="13"/>
  <c r="F62" i="13"/>
  <c r="E62" i="13"/>
  <c r="D62" i="13"/>
  <c r="R61" i="13"/>
  <c r="Q61" i="13"/>
  <c r="P61" i="13"/>
  <c r="O61" i="13"/>
  <c r="N61" i="13"/>
  <c r="M61" i="13"/>
  <c r="L61" i="13"/>
  <c r="K61" i="13"/>
  <c r="J61" i="13"/>
  <c r="I61" i="13"/>
  <c r="H61" i="13"/>
  <c r="G61" i="13"/>
  <c r="F61" i="13"/>
  <c r="E61" i="13"/>
  <c r="D61" i="13"/>
  <c r="S60" i="13"/>
  <c r="S59" i="13"/>
  <c r="S58" i="13"/>
  <c r="S57" i="13"/>
  <c r="S56" i="13"/>
  <c r="S55" i="13"/>
  <c r="S41" i="13"/>
  <c r="S40" i="13"/>
  <c r="S39" i="13"/>
  <c r="S38" i="13"/>
  <c r="S37" i="13"/>
  <c r="S36" i="13"/>
  <c r="S33" i="13"/>
  <c r="S32" i="13"/>
  <c r="S31" i="13"/>
  <c r="S30" i="13"/>
  <c r="S29" i="13"/>
  <c r="S28" i="13"/>
  <c r="S25" i="13"/>
  <c r="S24" i="13"/>
  <c r="S23" i="13"/>
  <c r="S22" i="13"/>
  <c r="S21" i="13"/>
  <c r="S20" i="13"/>
  <c r="S17" i="13"/>
  <c r="S16" i="13"/>
  <c r="S15" i="13"/>
  <c r="S14" i="13"/>
  <c r="S13" i="13"/>
  <c r="S12" i="13"/>
  <c r="S9" i="13"/>
  <c r="S8" i="13"/>
  <c r="S7" i="13"/>
  <c r="S6" i="13"/>
  <c r="S5" i="13"/>
  <c r="H11" i="4" l="1"/>
  <c r="I11" i="4"/>
  <c r="J21" i="4"/>
  <c r="J16" i="4"/>
  <c r="J26" i="4"/>
  <c r="H10" i="4"/>
  <c r="J15" i="4"/>
  <c r="J20" i="4"/>
  <c r="J30" i="4"/>
  <c r="J31" i="4"/>
  <c r="J25" i="4"/>
  <c r="I10" i="4"/>
  <c r="J24" i="4"/>
  <c r="J29" i="4"/>
  <c r="H9" i="4"/>
  <c r="J19" i="4"/>
  <c r="J14" i="4"/>
  <c r="J23" i="4"/>
  <c r="J18" i="4"/>
  <c r="J28" i="4"/>
  <c r="H8" i="4"/>
  <c r="S7" i="4"/>
  <c r="T7" i="4"/>
  <c r="AS22" i="4"/>
  <c r="AS14" i="4"/>
  <c r="AS25" i="4"/>
  <c r="AS28" i="4"/>
  <c r="AS31" i="4"/>
  <c r="AS17" i="4"/>
  <c r="AS20" i="4"/>
  <c r="AS23" i="4"/>
  <c r="AS12" i="4"/>
  <c r="AS15" i="4"/>
  <c r="AS26" i="4"/>
  <c r="AS29" i="4"/>
  <c r="AS18" i="4"/>
  <c r="AS21" i="4"/>
  <c r="AS24" i="4"/>
  <c r="AS27" i="4"/>
  <c r="AS16" i="4"/>
  <c r="AS30" i="4"/>
  <c r="AS19" i="4"/>
  <c r="N7" i="4"/>
  <c r="AM24" i="4"/>
  <c r="AM27" i="4"/>
  <c r="AM30" i="4"/>
  <c r="AM17" i="4"/>
  <c r="AM26" i="4"/>
  <c r="AM20" i="4"/>
  <c r="AM29" i="4"/>
  <c r="AM16" i="4"/>
  <c r="AM19" i="4"/>
  <c r="AM22" i="4"/>
  <c r="AM25" i="4"/>
  <c r="AM28" i="4"/>
  <c r="AM14" i="4"/>
  <c r="AM23" i="4"/>
  <c r="AM21" i="4"/>
  <c r="AM12" i="4"/>
  <c r="AM15" i="4"/>
  <c r="AM18" i="4"/>
  <c r="AM31" i="4"/>
  <c r="H7" i="4"/>
  <c r="AG24" i="4"/>
  <c r="AG17" i="4"/>
  <c r="AG29" i="4"/>
  <c r="AG27" i="4"/>
  <c r="AG19" i="4"/>
  <c r="AG31" i="4"/>
  <c r="AG18" i="4"/>
  <c r="AG16" i="4"/>
  <c r="AG30" i="4"/>
  <c r="AG28" i="4"/>
  <c r="AG20" i="4"/>
  <c r="AG23" i="4"/>
  <c r="AG12" i="4"/>
  <c r="AG22" i="4"/>
  <c r="AG26" i="4"/>
  <c r="AG21" i="4"/>
  <c r="AG14" i="4"/>
  <c r="AG25" i="4"/>
  <c r="AG15" i="4"/>
  <c r="AH7" i="4"/>
  <c r="AB7" i="4"/>
  <c r="S128" i="13"/>
  <c r="S136" i="13"/>
  <c r="S112" i="13"/>
  <c r="S144" i="13"/>
  <c r="AN7" i="4"/>
  <c r="E11" i="4"/>
  <c r="I9" i="4"/>
  <c r="I8" i="4"/>
  <c r="R7" i="4"/>
  <c r="Q7" i="4"/>
  <c r="U7" i="4"/>
  <c r="M7" i="4"/>
  <c r="O7" i="4"/>
  <c r="K7" i="4"/>
  <c r="L7" i="4"/>
  <c r="G7" i="4"/>
  <c r="I7" i="4"/>
  <c r="E7" i="4"/>
  <c r="F7" i="4"/>
  <c r="D16" i="1"/>
  <c r="D10" i="1"/>
  <c r="S113" i="13"/>
  <c r="S121" i="13"/>
  <c r="S129" i="13"/>
  <c r="S137" i="13"/>
  <c r="S145" i="13"/>
  <c r="S163" i="13"/>
  <c r="S171" i="13"/>
  <c r="S179" i="13"/>
  <c r="S187" i="13"/>
  <c r="S195" i="13"/>
  <c r="S215" i="13"/>
  <c r="S223" i="13"/>
  <c r="S231" i="13"/>
  <c r="S239" i="13"/>
  <c r="S247" i="13"/>
  <c r="S164" i="13"/>
  <c r="S172" i="13"/>
  <c r="S180" i="13"/>
  <c r="S188" i="13"/>
  <c r="S196" i="13"/>
  <c r="S214" i="13"/>
  <c r="S222" i="13"/>
  <c r="S230" i="13"/>
  <c r="S238" i="13"/>
  <c r="S246" i="13"/>
  <c r="S69" i="13"/>
  <c r="S85" i="13"/>
  <c r="S78" i="13"/>
  <c r="S61" i="13"/>
  <c r="S94" i="13"/>
  <c r="S70" i="13"/>
  <c r="S77" i="13"/>
  <c r="S86" i="13"/>
  <c r="S93" i="13"/>
  <c r="S62" i="13"/>
  <c r="J25" i="30"/>
  <c r="I25" i="30"/>
  <c r="H25" i="30"/>
  <c r="J24" i="30"/>
  <c r="I24" i="30"/>
  <c r="H24" i="30"/>
  <c r="J23" i="30"/>
  <c r="I23" i="30"/>
  <c r="H23" i="30"/>
  <c r="J22" i="30"/>
  <c r="I22" i="30"/>
  <c r="H22" i="30"/>
  <c r="J21" i="30"/>
  <c r="I21" i="30"/>
  <c r="H21" i="30"/>
  <c r="J20" i="30"/>
  <c r="I20" i="30"/>
  <c r="H17" i="30"/>
  <c r="H15" i="30"/>
  <c r="H13" i="30"/>
  <c r="H11" i="30"/>
  <c r="H9" i="30"/>
  <c r="H7" i="30"/>
  <c r="P10" i="4" l="1"/>
  <c r="AG10" i="4"/>
  <c r="P8" i="4"/>
  <c r="AS11" i="4"/>
  <c r="J8" i="4"/>
  <c r="AG9" i="4"/>
  <c r="AG11" i="4"/>
  <c r="P23" i="4"/>
  <c r="P21" i="4"/>
  <c r="V16" i="4"/>
  <c r="AT23" i="4"/>
  <c r="V23" i="4"/>
  <c r="D17" i="1"/>
  <c r="AF32" i="4"/>
  <c r="P22" i="4"/>
  <c r="J13" i="4"/>
  <c r="E32" i="4"/>
  <c r="M32" i="4"/>
  <c r="N32" i="4"/>
  <c r="P29" i="4"/>
  <c r="R32" i="4"/>
  <c r="V13" i="4"/>
  <c r="Q32" i="4"/>
  <c r="AO32" i="4"/>
  <c r="G32" i="4"/>
  <c r="O32" i="4"/>
  <c r="AG13" i="4"/>
  <c r="AB32" i="4"/>
  <c r="AP32" i="4"/>
  <c r="AD32" i="4"/>
  <c r="AM13" i="4"/>
  <c r="AH32" i="4"/>
  <c r="U32" i="4"/>
  <c r="T32" i="4"/>
  <c r="AR32" i="4"/>
  <c r="AQ32" i="4"/>
  <c r="S32" i="4"/>
  <c r="H32" i="4"/>
  <c r="AK32" i="4"/>
  <c r="K32" i="4"/>
  <c r="AJ32" i="4"/>
  <c r="AL32" i="4"/>
  <c r="F32" i="4"/>
  <c r="AC32" i="4"/>
  <c r="AT30" i="4"/>
  <c r="L32" i="4"/>
  <c r="I32" i="4"/>
  <c r="AT21" i="4"/>
  <c r="AI32" i="4"/>
  <c r="AE32" i="4"/>
  <c r="AS13" i="4"/>
  <c r="AN32" i="4"/>
  <c r="AS8" i="4"/>
  <c r="J12" i="4"/>
  <c r="V7" i="4"/>
  <c r="V19" i="4"/>
  <c r="P24" i="4"/>
  <c r="V29" i="4"/>
  <c r="P27" i="4"/>
  <c r="V31" i="4"/>
  <c r="V22" i="4"/>
  <c r="V24" i="4"/>
  <c r="J11" i="4"/>
  <c r="AM11" i="4"/>
  <c r="J9" i="4"/>
  <c r="AM9" i="4"/>
  <c r="AS9" i="4"/>
  <c r="AM10" i="4"/>
  <c r="AS10" i="4"/>
  <c r="J10" i="4"/>
  <c r="AG8" i="4"/>
  <c r="AM8" i="4"/>
  <c r="AS7" i="4"/>
  <c r="P19" i="4"/>
  <c r="V18" i="4"/>
  <c r="V14" i="4"/>
  <c r="J22" i="4"/>
  <c r="V21" i="4"/>
  <c r="V20" i="4"/>
  <c r="P20" i="4"/>
  <c r="V17" i="4"/>
  <c r="P17" i="4"/>
  <c r="V10" i="4"/>
  <c r="V12" i="4"/>
  <c r="V9" i="4"/>
  <c r="V15" i="4"/>
  <c r="J27" i="4"/>
  <c r="AG7" i="4"/>
  <c r="P15" i="4"/>
  <c r="P12" i="4"/>
  <c r="P9" i="4"/>
  <c r="J17" i="4"/>
  <c r="V26" i="4"/>
  <c r="P13" i="4"/>
  <c r="V11" i="4"/>
  <c r="V8" i="4"/>
  <c r="P25" i="4"/>
  <c r="P11" i="4"/>
  <c r="P16" i="4"/>
  <c r="V25" i="4"/>
  <c r="J7" i="4"/>
  <c r="P28" i="4"/>
  <c r="P31" i="4"/>
  <c r="V28" i="4"/>
  <c r="AM7" i="4"/>
  <c r="P26" i="4"/>
  <c r="P7" i="4"/>
  <c r="P18" i="4"/>
  <c r="P14" i="4"/>
  <c r="P30" i="4"/>
  <c r="V30" i="4"/>
  <c r="V27" i="4"/>
  <c r="AT24" i="4"/>
  <c r="AT15" i="4"/>
  <c r="AT22" i="4"/>
  <c r="AT19" i="4"/>
  <c r="AT29" i="4"/>
  <c r="AT18" i="4"/>
  <c r="AT28" i="4"/>
  <c r="AT31" i="4"/>
  <c r="AT25" i="4"/>
  <c r="AT26" i="4"/>
  <c r="AT16" i="4"/>
  <c r="AT27" i="4"/>
  <c r="AT20" i="4"/>
  <c r="AT14" i="4"/>
  <c r="AT17" i="4"/>
  <c r="J24" i="7"/>
  <c r="I23" i="7"/>
  <c r="I20" i="7"/>
  <c r="J25" i="7"/>
  <c r="I25" i="7"/>
  <c r="H25" i="7"/>
  <c r="H24" i="7"/>
  <c r="H23" i="7"/>
  <c r="H22" i="7"/>
  <c r="H21" i="7"/>
  <c r="J23" i="7"/>
  <c r="I22" i="7"/>
  <c r="W18" i="4" l="1"/>
  <c r="W21" i="4"/>
  <c r="W23" i="4"/>
  <c r="W16" i="4"/>
  <c r="W29" i="4"/>
  <c r="W24" i="4"/>
  <c r="W19" i="4"/>
  <c r="W13" i="4"/>
  <c r="W15" i="4"/>
  <c r="AT13" i="4"/>
  <c r="W25" i="4"/>
  <c r="W26" i="4"/>
  <c r="AG32" i="4"/>
  <c r="C5" i="3"/>
  <c r="W22" i="4"/>
  <c r="W31" i="4"/>
  <c r="W17" i="4"/>
  <c r="W27" i="4"/>
  <c r="W30" i="4"/>
  <c r="W28" i="4"/>
  <c r="W20" i="4"/>
  <c r="W7" i="4"/>
  <c r="W14" i="4"/>
  <c r="C17" i="3"/>
  <c r="AT7" i="4"/>
  <c r="C6" i="3"/>
  <c r="D6" i="3"/>
  <c r="AM32" i="4"/>
  <c r="D11" i="3"/>
  <c r="C11" i="3"/>
  <c r="AS32" i="4"/>
  <c r="P32" i="4"/>
  <c r="J32" i="4"/>
  <c r="V32" i="4"/>
  <c r="W8" i="4"/>
  <c r="AT9" i="4"/>
  <c r="AT12" i="4"/>
  <c r="AT10" i="4"/>
  <c r="W10" i="4"/>
  <c r="W9" i="4"/>
  <c r="W12" i="4"/>
  <c r="AT11" i="4"/>
  <c r="W11" i="4"/>
  <c r="AT8" i="4"/>
  <c r="D17" i="3"/>
  <c r="D5" i="3"/>
  <c r="J21" i="7"/>
  <c r="I24" i="7"/>
  <c r="J20" i="7"/>
  <c r="I21" i="7"/>
  <c r="J22" i="7"/>
  <c r="E9" i="31"/>
  <c r="E6" i="31"/>
  <c r="E12" i="31"/>
  <c r="C10" i="3" l="1"/>
  <c r="W32" i="4"/>
  <c r="C22" i="3"/>
  <c r="C16" i="3"/>
  <c r="D10" i="3"/>
  <c r="D16" i="3"/>
  <c r="AT32" i="4"/>
  <c r="D22" i="3"/>
  <c r="O19" i="32"/>
  <c r="N19" i="32"/>
  <c r="M19" i="32"/>
  <c r="L19" i="32"/>
  <c r="K19" i="32"/>
  <c r="J19" i="32"/>
  <c r="I19" i="32"/>
  <c r="D19" i="32"/>
  <c r="O18" i="32"/>
  <c r="N18" i="32"/>
  <c r="M18" i="32"/>
  <c r="L18" i="32"/>
  <c r="K18" i="32"/>
  <c r="J18" i="32"/>
  <c r="I18" i="32"/>
  <c r="D18" i="32"/>
  <c r="O17" i="32"/>
  <c r="N17" i="32"/>
  <c r="M17" i="32"/>
  <c r="L17" i="32"/>
  <c r="K17" i="32"/>
  <c r="J17" i="32"/>
  <c r="I17" i="32"/>
  <c r="D17" i="32"/>
  <c r="O16" i="32"/>
  <c r="N16" i="32"/>
  <c r="M16" i="32"/>
  <c r="L16" i="32"/>
  <c r="K16" i="32"/>
  <c r="J16" i="32"/>
  <c r="I16" i="32"/>
  <c r="D16" i="32"/>
  <c r="O15" i="32"/>
  <c r="N15" i="32"/>
  <c r="M15" i="32"/>
  <c r="L15" i="32"/>
  <c r="K15" i="32"/>
  <c r="J15" i="32"/>
  <c r="I15" i="32"/>
  <c r="D15" i="32"/>
  <c r="O14" i="32"/>
  <c r="N14" i="32"/>
  <c r="M14" i="32"/>
  <c r="L14" i="32"/>
  <c r="K14" i="32"/>
  <c r="J14" i="32"/>
  <c r="I14" i="32"/>
  <c r="D14" i="32"/>
  <c r="O13" i="32"/>
  <c r="N13" i="32"/>
  <c r="M13" i="32"/>
  <c r="L13" i="32"/>
  <c r="K13" i="32"/>
  <c r="J13" i="32"/>
  <c r="I13" i="32"/>
  <c r="D13" i="32"/>
  <c r="O12" i="32"/>
  <c r="N12" i="32"/>
  <c r="M12" i="32"/>
  <c r="L12" i="32"/>
  <c r="K12" i="32"/>
  <c r="J12" i="32"/>
  <c r="I12" i="32"/>
  <c r="D12" i="32"/>
  <c r="O11" i="32"/>
  <c r="N11" i="32"/>
  <c r="M11" i="32"/>
  <c r="L11" i="32"/>
  <c r="K11" i="32"/>
  <c r="J11" i="32"/>
  <c r="D11" i="32"/>
  <c r="E27" i="31"/>
  <c r="E24" i="31"/>
  <c r="E21" i="31"/>
  <c r="E18" i="31"/>
  <c r="E15" i="31"/>
  <c r="D23" i="3" l="1"/>
  <c r="F16" i="3"/>
  <c r="F10" i="3"/>
  <c r="F22" i="3"/>
  <c r="B2" i="18"/>
  <c r="F23" i="3" l="1"/>
  <c r="C6" i="29"/>
  <c r="C7" i="29"/>
  <c r="C8" i="29"/>
  <c r="C9" i="29"/>
  <c r="C10" i="29"/>
  <c r="C11" i="29"/>
  <c r="C12" i="29"/>
  <c r="C13" i="29"/>
  <c r="C14" i="29"/>
  <c r="C15" i="29"/>
  <c r="C16" i="29"/>
  <c r="C17" i="29"/>
  <c r="B18" i="29"/>
  <c r="C10" i="14"/>
  <c r="D10" i="14"/>
  <c r="E10" i="14"/>
  <c r="F10" i="14"/>
  <c r="G10" i="14"/>
  <c r="H10" i="14"/>
  <c r="I10" i="14"/>
  <c r="J10" i="14"/>
  <c r="K10" i="14"/>
  <c r="L10" i="14"/>
  <c r="M10" i="14"/>
  <c r="N10" i="14"/>
  <c r="C13" i="14"/>
  <c r="D13" i="14"/>
  <c r="E13" i="14"/>
  <c r="F13" i="14"/>
  <c r="G13" i="14"/>
  <c r="H13" i="14"/>
  <c r="I13" i="14"/>
  <c r="J13" i="14"/>
  <c r="K13" i="14"/>
  <c r="L13" i="14"/>
  <c r="M13" i="14"/>
  <c r="N13" i="14"/>
  <c r="C16" i="14"/>
  <c r="D16" i="14"/>
  <c r="E16" i="14"/>
  <c r="F16" i="14"/>
  <c r="G16" i="14"/>
  <c r="H16" i="14"/>
  <c r="I16" i="14"/>
  <c r="J16" i="14"/>
  <c r="K16" i="14"/>
  <c r="L16" i="14"/>
  <c r="M16" i="14"/>
  <c r="N16" i="14"/>
  <c r="C19" i="14"/>
  <c r="D19" i="14"/>
  <c r="E19" i="14"/>
  <c r="F19" i="14"/>
  <c r="G19" i="14"/>
  <c r="H19" i="14"/>
  <c r="I19" i="14"/>
  <c r="J19" i="14"/>
  <c r="K19" i="14"/>
  <c r="L19" i="14"/>
  <c r="M19" i="14"/>
  <c r="N19" i="14"/>
  <c r="C22" i="14"/>
  <c r="D22" i="14"/>
  <c r="E22" i="14"/>
  <c r="F22" i="14"/>
  <c r="G22" i="14"/>
  <c r="H22" i="14"/>
  <c r="I22" i="14"/>
  <c r="J22" i="14"/>
  <c r="K22" i="14"/>
  <c r="L22" i="14"/>
  <c r="M22" i="14"/>
  <c r="N22" i="14"/>
  <c r="C25" i="14"/>
  <c r="D25" i="14"/>
  <c r="E25" i="14"/>
  <c r="F25" i="14"/>
  <c r="G25" i="14"/>
  <c r="H25" i="14"/>
  <c r="I25" i="14"/>
  <c r="J25" i="14"/>
  <c r="K25" i="14"/>
  <c r="L25" i="14"/>
  <c r="M25" i="14"/>
  <c r="N25" i="14"/>
  <c r="C28" i="14"/>
  <c r="D28" i="14"/>
  <c r="E28" i="14"/>
  <c r="F28" i="14"/>
  <c r="G28" i="14"/>
  <c r="H28" i="14"/>
  <c r="I28" i="14"/>
  <c r="J28" i="14"/>
  <c r="K28" i="14"/>
  <c r="L28" i="14"/>
  <c r="M28" i="14"/>
  <c r="N28" i="14"/>
  <c r="C31" i="14"/>
  <c r="D31" i="14"/>
  <c r="E31" i="14"/>
  <c r="F31" i="14"/>
  <c r="G31" i="14"/>
  <c r="H31" i="14"/>
  <c r="I31" i="14"/>
  <c r="J31" i="14"/>
  <c r="K31" i="14"/>
  <c r="L31" i="14"/>
  <c r="M31" i="14"/>
  <c r="N31" i="14"/>
  <c r="C34" i="14"/>
  <c r="D34" i="14"/>
  <c r="E34" i="14"/>
  <c r="F34" i="14"/>
  <c r="G34" i="14"/>
  <c r="H34" i="14"/>
  <c r="I34" i="14"/>
  <c r="J34" i="14"/>
  <c r="K34" i="14"/>
  <c r="L34" i="14"/>
  <c r="M34" i="14"/>
  <c r="N34" i="14"/>
  <c r="N36" i="14"/>
  <c r="M36" i="14"/>
  <c r="L36" i="14"/>
  <c r="K36" i="14"/>
  <c r="J36" i="14"/>
  <c r="I36" i="14"/>
  <c r="H36" i="14"/>
  <c r="G36" i="14"/>
  <c r="F36" i="14"/>
  <c r="E36" i="14"/>
  <c r="D36" i="14"/>
  <c r="C36" i="14"/>
  <c r="N35" i="14"/>
  <c r="M35" i="14"/>
  <c r="L35" i="14"/>
  <c r="K35" i="14"/>
  <c r="J35" i="14"/>
  <c r="I35" i="14"/>
  <c r="H35" i="14"/>
  <c r="G35" i="14"/>
  <c r="F35" i="14"/>
  <c r="E35" i="14"/>
  <c r="D35" i="14"/>
  <c r="C35" i="14"/>
  <c r="O26" i="14"/>
  <c r="O27" i="14"/>
  <c r="O8" i="14"/>
  <c r="O9" i="14"/>
  <c r="O11" i="14"/>
  <c r="O12" i="14"/>
  <c r="O14" i="14"/>
  <c r="O15" i="14"/>
  <c r="O17" i="14"/>
  <c r="O18" i="14"/>
  <c r="O20" i="14"/>
  <c r="O21" i="14"/>
  <c r="O23" i="14"/>
  <c r="O24" i="14"/>
  <c r="O29" i="14"/>
  <c r="O30" i="14"/>
  <c r="O32" i="14"/>
  <c r="O34" i="14" s="1"/>
  <c r="O33" i="14"/>
  <c r="O6" i="14"/>
  <c r="O5" i="14"/>
  <c r="D7" i="14"/>
  <c r="E7" i="14"/>
  <c r="F7" i="14"/>
  <c r="G7" i="14"/>
  <c r="H7" i="14"/>
  <c r="I7" i="14"/>
  <c r="I37" i="14" s="1"/>
  <c r="J7" i="14"/>
  <c r="K7" i="14"/>
  <c r="L7" i="14"/>
  <c r="M7" i="14"/>
  <c r="N7" i="14"/>
  <c r="C7" i="14"/>
  <c r="C18" i="30"/>
  <c r="D17" i="30"/>
  <c r="D16" i="30"/>
  <c r="D15" i="30"/>
  <c r="D14" i="30"/>
  <c r="D13" i="30"/>
  <c r="D12" i="30"/>
  <c r="D11" i="30"/>
  <c r="D10" i="30"/>
  <c r="D9" i="30"/>
  <c r="D8" i="30"/>
  <c r="D7" i="30"/>
  <c r="D6" i="30"/>
  <c r="C18" i="28"/>
  <c r="J17" i="28"/>
  <c r="D17" i="28"/>
  <c r="J16" i="28"/>
  <c r="D16" i="28"/>
  <c r="J15" i="28"/>
  <c r="D15" i="28"/>
  <c r="J14" i="28"/>
  <c r="D14" i="28"/>
  <c r="J13" i="28"/>
  <c r="D13" i="28"/>
  <c r="J12" i="28"/>
  <c r="D12" i="28"/>
  <c r="J11" i="28"/>
  <c r="D11" i="28"/>
  <c r="J10" i="28"/>
  <c r="D10" i="28"/>
  <c r="J9" i="28"/>
  <c r="D9" i="28"/>
  <c r="J8" i="28"/>
  <c r="D8" i="28"/>
  <c r="J7" i="28"/>
  <c r="D7" i="28"/>
  <c r="J6" i="28"/>
  <c r="D6" i="28"/>
  <c r="R49" i="13"/>
  <c r="R100" i="13" s="1"/>
  <c r="R151" i="13" s="1"/>
  <c r="R202" i="13" s="1"/>
  <c r="R253" i="13" s="1"/>
  <c r="Q49" i="13"/>
  <c r="Q100" i="13" s="1"/>
  <c r="Q151" i="13" s="1"/>
  <c r="Q202" i="13" s="1"/>
  <c r="Q253" i="13" s="1"/>
  <c r="P49" i="13"/>
  <c r="P100" i="13" s="1"/>
  <c r="P151" i="13" s="1"/>
  <c r="P202" i="13" s="1"/>
  <c r="P253" i="13" s="1"/>
  <c r="O49" i="13"/>
  <c r="O100" i="13" s="1"/>
  <c r="O151" i="13" s="1"/>
  <c r="O202" i="13" s="1"/>
  <c r="O253" i="13" s="1"/>
  <c r="N49" i="13"/>
  <c r="N100" i="13" s="1"/>
  <c r="N151" i="13" s="1"/>
  <c r="N202" i="13" s="1"/>
  <c r="N253" i="13" s="1"/>
  <c r="M49" i="13"/>
  <c r="M100" i="13" s="1"/>
  <c r="M151" i="13" s="1"/>
  <c r="M202" i="13" s="1"/>
  <c r="M253" i="13" s="1"/>
  <c r="L49" i="13"/>
  <c r="L100" i="13" s="1"/>
  <c r="L151" i="13" s="1"/>
  <c r="L202" i="13" s="1"/>
  <c r="L253" i="13" s="1"/>
  <c r="K49" i="13"/>
  <c r="K100" i="13" s="1"/>
  <c r="K151" i="13" s="1"/>
  <c r="K202" i="13" s="1"/>
  <c r="K253" i="13" s="1"/>
  <c r="J49" i="13"/>
  <c r="J100" i="13" s="1"/>
  <c r="J151" i="13" s="1"/>
  <c r="J202" i="13" s="1"/>
  <c r="J253" i="13" s="1"/>
  <c r="I49" i="13"/>
  <c r="I100" i="13" s="1"/>
  <c r="I151" i="13" s="1"/>
  <c r="I202" i="13" s="1"/>
  <c r="I253" i="13" s="1"/>
  <c r="H49" i="13"/>
  <c r="H100" i="13" s="1"/>
  <c r="H151" i="13" s="1"/>
  <c r="H202" i="13" s="1"/>
  <c r="H253" i="13" s="1"/>
  <c r="G49" i="13"/>
  <c r="G100" i="13" s="1"/>
  <c r="G151" i="13" s="1"/>
  <c r="G202" i="13" s="1"/>
  <c r="G253" i="13" s="1"/>
  <c r="F49" i="13"/>
  <c r="F100" i="13" s="1"/>
  <c r="F151" i="13" s="1"/>
  <c r="F202" i="13" s="1"/>
  <c r="F253" i="13" s="1"/>
  <c r="E49" i="13"/>
  <c r="E100" i="13" s="1"/>
  <c r="E151" i="13" s="1"/>
  <c r="E202" i="13" s="1"/>
  <c r="E253" i="13" s="1"/>
  <c r="D49" i="13"/>
  <c r="D100" i="13" s="1"/>
  <c r="D151" i="13" s="1"/>
  <c r="D202" i="13" s="1"/>
  <c r="D253" i="13" s="1"/>
  <c r="R48" i="13"/>
  <c r="R99" i="13" s="1"/>
  <c r="R150" i="13" s="1"/>
  <c r="R201" i="13" s="1"/>
  <c r="R252" i="13" s="1"/>
  <c r="Q48" i="13"/>
  <c r="Q99" i="13" s="1"/>
  <c r="Q150" i="13" s="1"/>
  <c r="Q201" i="13" s="1"/>
  <c r="Q252" i="13" s="1"/>
  <c r="P48" i="13"/>
  <c r="P99" i="13" s="1"/>
  <c r="P150" i="13" s="1"/>
  <c r="P201" i="13" s="1"/>
  <c r="P252" i="13" s="1"/>
  <c r="O48" i="13"/>
  <c r="O99" i="13" s="1"/>
  <c r="O150" i="13" s="1"/>
  <c r="O201" i="13" s="1"/>
  <c r="O252" i="13" s="1"/>
  <c r="N48" i="13"/>
  <c r="N99" i="13" s="1"/>
  <c r="N150" i="13" s="1"/>
  <c r="N201" i="13" s="1"/>
  <c r="N252" i="13" s="1"/>
  <c r="M48" i="13"/>
  <c r="M99" i="13" s="1"/>
  <c r="M150" i="13" s="1"/>
  <c r="M201" i="13" s="1"/>
  <c r="M252" i="13" s="1"/>
  <c r="L48" i="13"/>
  <c r="L99" i="13" s="1"/>
  <c r="L150" i="13" s="1"/>
  <c r="L201" i="13" s="1"/>
  <c r="L252" i="13" s="1"/>
  <c r="K48" i="13"/>
  <c r="K99" i="13" s="1"/>
  <c r="K150" i="13" s="1"/>
  <c r="K201" i="13" s="1"/>
  <c r="K252" i="13" s="1"/>
  <c r="J48" i="13"/>
  <c r="J99" i="13" s="1"/>
  <c r="J150" i="13" s="1"/>
  <c r="J201" i="13" s="1"/>
  <c r="J252" i="13" s="1"/>
  <c r="I48" i="13"/>
  <c r="I99" i="13" s="1"/>
  <c r="I150" i="13" s="1"/>
  <c r="I201" i="13" s="1"/>
  <c r="I252" i="13" s="1"/>
  <c r="H48" i="13"/>
  <c r="H99" i="13" s="1"/>
  <c r="H150" i="13" s="1"/>
  <c r="H201" i="13" s="1"/>
  <c r="H252" i="13" s="1"/>
  <c r="G48" i="13"/>
  <c r="G99" i="13" s="1"/>
  <c r="G150" i="13" s="1"/>
  <c r="G201" i="13" s="1"/>
  <c r="G252" i="13" s="1"/>
  <c r="F48" i="13"/>
  <c r="F99" i="13" s="1"/>
  <c r="F150" i="13" s="1"/>
  <c r="F201" i="13" s="1"/>
  <c r="F252" i="13" s="1"/>
  <c r="E48" i="13"/>
  <c r="E99" i="13" s="1"/>
  <c r="E150" i="13" s="1"/>
  <c r="E201" i="13" s="1"/>
  <c r="E252" i="13" s="1"/>
  <c r="D48" i="13"/>
  <c r="D99" i="13" s="1"/>
  <c r="D150" i="13" s="1"/>
  <c r="D201" i="13" s="1"/>
  <c r="D252" i="13" s="1"/>
  <c r="R47" i="13"/>
  <c r="R98" i="13" s="1"/>
  <c r="R149" i="13" s="1"/>
  <c r="R200" i="13" s="1"/>
  <c r="R251" i="13" s="1"/>
  <c r="Q47" i="13"/>
  <c r="Q98" i="13" s="1"/>
  <c r="Q149" i="13" s="1"/>
  <c r="Q200" i="13" s="1"/>
  <c r="Q251" i="13" s="1"/>
  <c r="P47" i="13"/>
  <c r="P98" i="13" s="1"/>
  <c r="P149" i="13" s="1"/>
  <c r="P200" i="13" s="1"/>
  <c r="P251" i="13" s="1"/>
  <c r="O47" i="13"/>
  <c r="O98" i="13" s="1"/>
  <c r="O149" i="13" s="1"/>
  <c r="O200" i="13" s="1"/>
  <c r="O251" i="13" s="1"/>
  <c r="N47" i="13"/>
  <c r="N98" i="13" s="1"/>
  <c r="N149" i="13" s="1"/>
  <c r="N200" i="13" s="1"/>
  <c r="N251" i="13" s="1"/>
  <c r="M47" i="13"/>
  <c r="M98" i="13" s="1"/>
  <c r="M149" i="13" s="1"/>
  <c r="M200" i="13" s="1"/>
  <c r="M251" i="13" s="1"/>
  <c r="L47" i="13"/>
  <c r="L98" i="13" s="1"/>
  <c r="L149" i="13" s="1"/>
  <c r="L200" i="13" s="1"/>
  <c r="L251" i="13" s="1"/>
  <c r="K47" i="13"/>
  <c r="K98" i="13" s="1"/>
  <c r="K149" i="13" s="1"/>
  <c r="K200" i="13" s="1"/>
  <c r="K251" i="13" s="1"/>
  <c r="J47" i="13"/>
  <c r="J98" i="13" s="1"/>
  <c r="J149" i="13" s="1"/>
  <c r="J200" i="13" s="1"/>
  <c r="J251" i="13" s="1"/>
  <c r="I47" i="13"/>
  <c r="I98" i="13" s="1"/>
  <c r="I149" i="13" s="1"/>
  <c r="I200" i="13" s="1"/>
  <c r="I251" i="13" s="1"/>
  <c r="H47" i="13"/>
  <c r="H98" i="13" s="1"/>
  <c r="H149" i="13" s="1"/>
  <c r="H200" i="13" s="1"/>
  <c r="H251" i="13" s="1"/>
  <c r="G47" i="13"/>
  <c r="G98" i="13" s="1"/>
  <c r="G149" i="13" s="1"/>
  <c r="G200" i="13" s="1"/>
  <c r="G251" i="13" s="1"/>
  <c r="F47" i="13"/>
  <c r="F98" i="13" s="1"/>
  <c r="F149" i="13" s="1"/>
  <c r="F200" i="13" s="1"/>
  <c r="F251" i="13" s="1"/>
  <c r="E47" i="13"/>
  <c r="E98" i="13" s="1"/>
  <c r="E149" i="13" s="1"/>
  <c r="E200" i="13" s="1"/>
  <c r="E251" i="13" s="1"/>
  <c r="D47" i="13"/>
  <c r="D98" i="13" s="1"/>
  <c r="D149" i="13" s="1"/>
  <c r="D200" i="13" s="1"/>
  <c r="D251" i="13" s="1"/>
  <c r="R46" i="13"/>
  <c r="R97" i="13" s="1"/>
  <c r="R148" i="13" s="1"/>
  <c r="R199" i="13" s="1"/>
  <c r="R250" i="13" s="1"/>
  <c r="Q46" i="13"/>
  <c r="Q97" i="13" s="1"/>
  <c r="Q148" i="13" s="1"/>
  <c r="Q199" i="13" s="1"/>
  <c r="Q250" i="13" s="1"/>
  <c r="P46" i="13"/>
  <c r="P97" i="13" s="1"/>
  <c r="P148" i="13" s="1"/>
  <c r="P199" i="13" s="1"/>
  <c r="P250" i="13" s="1"/>
  <c r="O46" i="13"/>
  <c r="O97" i="13" s="1"/>
  <c r="O148" i="13" s="1"/>
  <c r="O199" i="13" s="1"/>
  <c r="O250" i="13" s="1"/>
  <c r="N46" i="13"/>
  <c r="N97" i="13" s="1"/>
  <c r="N148" i="13" s="1"/>
  <c r="N199" i="13" s="1"/>
  <c r="N250" i="13" s="1"/>
  <c r="M46" i="13"/>
  <c r="M97" i="13" s="1"/>
  <c r="M148" i="13" s="1"/>
  <c r="M199" i="13" s="1"/>
  <c r="M250" i="13" s="1"/>
  <c r="L46" i="13"/>
  <c r="L97" i="13" s="1"/>
  <c r="L148" i="13" s="1"/>
  <c r="L199" i="13" s="1"/>
  <c r="L250" i="13" s="1"/>
  <c r="K46" i="13"/>
  <c r="K97" i="13" s="1"/>
  <c r="K148" i="13" s="1"/>
  <c r="K199" i="13" s="1"/>
  <c r="K250" i="13" s="1"/>
  <c r="J46" i="13"/>
  <c r="J97" i="13" s="1"/>
  <c r="J148" i="13" s="1"/>
  <c r="J199" i="13" s="1"/>
  <c r="J250" i="13" s="1"/>
  <c r="I46" i="13"/>
  <c r="I97" i="13" s="1"/>
  <c r="I148" i="13" s="1"/>
  <c r="I199" i="13" s="1"/>
  <c r="I250" i="13" s="1"/>
  <c r="H46" i="13"/>
  <c r="H97" i="13" s="1"/>
  <c r="H148" i="13" s="1"/>
  <c r="H199" i="13" s="1"/>
  <c r="H250" i="13" s="1"/>
  <c r="G46" i="13"/>
  <c r="G97" i="13" s="1"/>
  <c r="G148" i="13" s="1"/>
  <c r="G199" i="13" s="1"/>
  <c r="G250" i="13" s="1"/>
  <c r="F46" i="13"/>
  <c r="F97" i="13" s="1"/>
  <c r="F148" i="13" s="1"/>
  <c r="F199" i="13" s="1"/>
  <c r="F250" i="13" s="1"/>
  <c r="E46" i="13"/>
  <c r="E97" i="13" s="1"/>
  <c r="E148" i="13" s="1"/>
  <c r="E199" i="13" s="1"/>
  <c r="E250" i="13" s="1"/>
  <c r="D46" i="13"/>
  <c r="D97" i="13" s="1"/>
  <c r="D148" i="13" s="1"/>
  <c r="D199" i="13" s="1"/>
  <c r="D250" i="13" s="1"/>
  <c r="R45" i="13"/>
  <c r="R96" i="13" s="1"/>
  <c r="Q45" i="13"/>
  <c r="Q96" i="13" s="1"/>
  <c r="P45" i="13"/>
  <c r="P96" i="13" s="1"/>
  <c r="O45" i="13"/>
  <c r="O96" i="13" s="1"/>
  <c r="N45" i="13"/>
  <c r="N96" i="13" s="1"/>
  <c r="M45" i="13"/>
  <c r="M96" i="13" s="1"/>
  <c r="L45" i="13"/>
  <c r="L96" i="13" s="1"/>
  <c r="K45" i="13"/>
  <c r="K96" i="13" s="1"/>
  <c r="J45" i="13"/>
  <c r="J96" i="13" s="1"/>
  <c r="I45" i="13"/>
  <c r="I96" i="13" s="1"/>
  <c r="H45" i="13"/>
  <c r="H96" i="13" s="1"/>
  <c r="G45" i="13"/>
  <c r="G96" i="13" s="1"/>
  <c r="F45" i="13"/>
  <c r="F96" i="13" s="1"/>
  <c r="E45" i="13"/>
  <c r="E96" i="13" s="1"/>
  <c r="D45" i="13"/>
  <c r="D96" i="13" s="1"/>
  <c r="R44" i="13"/>
  <c r="R95" i="13" s="1"/>
  <c r="Q44" i="13"/>
  <c r="Q95" i="13" s="1"/>
  <c r="P44" i="13"/>
  <c r="P95" i="13" s="1"/>
  <c r="O44" i="13"/>
  <c r="O95" i="13" s="1"/>
  <c r="N44" i="13"/>
  <c r="N95" i="13" s="1"/>
  <c r="M44" i="13"/>
  <c r="M95" i="13" s="1"/>
  <c r="L44" i="13"/>
  <c r="L95" i="13" s="1"/>
  <c r="K44" i="13"/>
  <c r="K95" i="13" s="1"/>
  <c r="J44" i="13"/>
  <c r="J95" i="13" s="1"/>
  <c r="I44" i="13"/>
  <c r="I95" i="13" s="1"/>
  <c r="H44" i="13"/>
  <c r="H95" i="13" s="1"/>
  <c r="G44" i="13"/>
  <c r="G95" i="13" s="1"/>
  <c r="F44" i="13"/>
  <c r="F95" i="13" s="1"/>
  <c r="E44" i="13"/>
  <c r="E95" i="13" s="1"/>
  <c r="D44" i="13"/>
  <c r="D95" i="13" s="1"/>
  <c r="M37" i="14" l="1"/>
  <c r="H101" i="13"/>
  <c r="H146" i="13"/>
  <c r="M101" i="13"/>
  <c r="M146" i="13"/>
  <c r="J101" i="13"/>
  <c r="J146" i="13"/>
  <c r="K102" i="13"/>
  <c r="K147" i="13"/>
  <c r="O102" i="13"/>
  <c r="O147" i="13"/>
  <c r="D101" i="13"/>
  <c r="D146" i="13"/>
  <c r="I101" i="13"/>
  <c r="I146" i="13"/>
  <c r="F101" i="13"/>
  <c r="F146" i="13"/>
  <c r="N101" i="13"/>
  <c r="N146" i="13"/>
  <c r="G102" i="13"/>
  <c r="G147" i="13"/>
  <c r="G101" i="13"/>
  <c r="G146" i="13"/>
  <c r="K101" i="13"/>
  <c r="K146" i="13"/>
  <c r="O101" i="13"/>
  <c r="O146" i="13"/>
  <c r="D102" i="13"/>
  <c r="D147" i="13"/>
  <c r="H102" i="13"/>
  <c r="H147" i="13"/>
  <c r="L102" i="13"/>
  <c r="L147" i="13"/>
  <c r="P102" i="13"/>
  <c r="P147" i="13"/>
  <c r="L101" i="13"/>
  <c r="L146" i="13"/>
  <c r="P101" i="13"/>
  <c r="P146" i="13"/>
  <c r="E102" i="13"/>
  <c r="E147" i="13"/>
  <c r="I102" i="13"/>
  <c r="I147" i="13"/>
  <c r="M102" i="13"/>
  <c r="M147" i="13"/>
  <c r="E101" i="13"/>
  <c r="E146" i="13"/>
  <c r="F102" i="13"/>
  <c r="F147" i="13"/>
  <c r="J102" i="13"/>
  <c r="J147" i="13"/>
  <c r="N102" i="13"/>
  <c r="N147" i="13"/>
  <c r="Q102" i="13"/>
  <c r="Q147" i="13"/>
  <c r="Q101" i="13"/>
  <c r="Q146" i="13"/>
  <c r="R146" i="13"/>
  <c r="R101" i="13"/>
  <c r="R147" i="13"/>
  <c r="R102" i="13"/>
  <c r="O7" i="14"/>
  <c r="O31" i="14"/>
  <c r="O22" i="14"/>
  <c r="L37" i="14"/>
  <c r="H37" i="14"/>
  <c r="D37" i="14"/>
  <c r="C37" i="14"/>
  <c r="K37" i="14"/>
  <c r="G37" i="14"/>
  <c r="O19" i="14"/>
  <c r="O10" i="14"/>
  <c r="E37" i="14"/>
  <c r="O28" i="14"/>
  <c r="N37" i="14"/>
  <c r="J37" i="14"/>
  <c r="F37" i="14"/>
  <c r="O36" i="14"/>
  <c r="O35" i="14"/>
  <c r="O13" i="14"/>
  <c r="O25" i="14"/>
  <c r="O16" i="14"/>
  <c r="R43" i="13"/>
  <c r="Q43" i="13"/>
  <c r="P43" i="13"/>
  <c r="O43" i="13"/>
  <c r="N43" i="13"/>
  <c r="M43" i="13"/>
  <c r="L43" i="13"/>
  <c r="K43" i="13"/>
  <c r="J43" i="13"/>
  <c r="I43" i="13"/>
  <c r="H43" i="13"/>
  <c r="G43" i="13"/>
  <c r="F43" i="13"/>
  <c r="E43" i="13"/>
  <c r="D43" i="13"/>
  <c r="R42" i="13"/>
  <c r="Q42" i="13"/>
  <c r="P42" i="13"/>
  <c r="O42" i="13"/>
  <c r="N42" i="13"/>
  <c r="M42" i="13"/>
  <c r="L42" i="13"/>
  <c r="K42" i="13"/>
  <c r="J42" i="13"/>
  <c r="I42" i="13"/>
  <c r="H42" i="13"/>
  <c r="G42" i="13"/>
  <c r="F42" i="13"/>
  <c r="E42" i="13"/>
  <c r="D42" i="13"/>
  <c r="R35" i="13"/>
  <c r="Q35" i="13"/>
  <c r="P35" i="13"/>
  <c r="O35" i="13"/>
  <c r="N35" i="13"/>
  <c r="M35" i="13"/>
  <c r="L35" i="13"/>
  <c r="K35" i="13"/>
  <c r="J35" i="13"/>
  <c r="I35" i="13"/>
  <c r="H35" i="13"/>
  <c r="G35" i="13"/>
  <c r="F35" i="13"/>
  <c r="E35" i="13"/>
  <c r="D35" i="13"/>
  <c r="R34" i="13"/>
  <c r="Q34" i="13"/>
  <c r="P34" i="13"/>
  <c r="O34" i="13"/>
  <c r="N34" i="13"/>
  <c r="M34" i="13"/>
  <c r="L34" i="13"/>
  <c r="K34" i="13"/>
  <c r="J34" i="13"/>
  <c r="I34" i="13"/>
  <c r="H34" i="13"/>
  <c r="G34" i="13"/>
  <c r="F34" i="13"/>
  <c r="E34" i="13"/>
  <c r="D34" i="13"/>
  <c r="R27" i="13"/>
  <c r="Q27" i="13"/>
  <c r="P27" i="13"/>
  <c r="O27" i="13"/>
  <c r="N27" i="13"/>
  <c r="M27" i="13"/>
  <c r="L27" i="13"/>
  <c r="K27" i="13"/>
  <c r="J27" i="13"/>
  <c r="I27" i="13"/>
  <c r="H27" i="13"/>
  <c r="G27" i="13"/>
  <c r="F27" i="13"/>
  <c r="E27" i="13"/>
  <c r="D27" i="13"/>
  <c r="R26" i="13"/>
  <c r="Q26" i="13"/>
  <c r="P26" i="13"/>
  <c r="O26" i="13"/>
  <c r="N26" i="13"/>
  <c r="M26" i="13"/>
  <c r="L26" i="13"/>
  <c r="K26" i="13"/>
  <c r="J26" i="13"/>
  <c r="I26" i="13"/>
  <c r="H26" i="13"/>
  <c r="G26" i="13"/>
  <c r="F26" i="13"/>
  <c r="E26" i="13"/>
  <c r="D26" i="13"/>
  <c r="R19" i="13"/>
  <c r="Q19" i="13"/>
  <c r="P19" i="13"/>
  <c r="O19" i="13"/>
  <c r="N19" i="13"/>
  <c r="M19" i="13"/>
  <c r="L19" i="13"/>
  <c r="K19" i="13"/>
  <c r="J19" i="13"/>
  <c r="I19" i="13"/>
  <c r="H19" i="13"/>
  <c r="G19" i="13"/>
  <c r="F19" i="13"/>
  <c r="E19" i="13"/>
  <c r="D19" i="13"/>
  <c r="R18" i="13"/>
  <c r="Q18" i="13"/>
  <c r="P18" i="13"/>
  <c r="O18" i="13"/>
  <c r="N18" i="13"/>
  <c r="M18" i="13"/>
  <c r="L18" i="13"/>
  <c r="K18" i="13"/>
  <c r="J18" i="13"/>
  <c r="I18" i="13"/>
  <c r="H18" i="13"/>
  <c r="G18" i="13"/>
  <c r="F18" i="13"/>
  <c r="E18" i="13"/>
  <c r="D18" i="13"/>
  <c r="R11" i="13"/>
  <c r="Q11" i="13"/>
  <c r="P11" i="13"/>
  <c r="O11" i="13"/>
  <c r="N11" i="13"/>
  <c r="M11" i="13"/>
  <c r="L11" i="13"/>
  <c r="K11" i="13"/>
  <c r="J11" i="13"/>
  <c r="I11" i="13"/>
  <c r="H11" i="13"/>
  <c r="G11" i="13"/>
  <c r="F11" i="13"/>
  <c r="E11" i="13"/>
  <c r="D11" i="13"/>
  <c r="R10" i="13"/>
  <c r="Q10" i="13"/>
  <c r="P10" i="13"/>
  <c r="O10" i="13"/>
  <c r="N10" i="13"/>
  <c r="M10" i="13"/>
  <c r="L10" i="13"/>
  <c r="K10" i="13"/>
  <c r="J10" i="13"/>
  <c r="I10" i="13"/>
  <c r="H10" i="13"/>
  <c r="G10" i="13"/>
  <c r="F10" i="13"/>
  <c r="E10" i="13"/>
  <c r="D10" i="13"/>
  <c r="S44" i="13"/>
  <c r="S95" i="13" s="1"/>
  <c r="S146" i="13" s="1"/>
  <c r="M25" i="24"/>
  <c r="L25" i="24"/>
  <c r="K25" i="24"/>
  <c r="J25" i="24"/>
  <c r="I25" i="24"/>
  <c r="H25" i="24"/>
  <c r="G25" i="24"/>
  <c r="F25" i="24"/>
  <c r="E25" i="24"/>
  <c r="D25" i="24"/>
  <c r="C25" i="24"/>
  <c r="B25" i="24"/>
  <c r="N24" i="24"/>
  <c r="N23" i="24"/>
  <c r="N22" i="24"/>
  <c r="N21" i="24"/>
  <c r="N20" i="24"/>
  <c r="N19" i="24"/>
  <c r="N18" i="24"/>
  <c r="N17" i="24"/>
  <c r="N16" i="24"/>
  <c r="N15" i="24"/>
  <c r="N14" i="24"/>
  <c r="N13" i="24"/>
  <c r="N12" i="24"/>
  <c r="N11" i="24"/>
  <c r="N10" i="24"/>
  <c r="N9" i="24"/>
  <c r="N8" i="24"/>
  <c r="N7" i="24"/>
  <c r="N6" i="24"/>
  <c r="N5" i="24"/>
  <c r="N7" i="12"/>
  <c r="N8" i="12"/>
  <c r="N9" i="12"/>
  <c r="N10" i="12"/>
  <c r="N11" i="12"/>
  <c r="N12" i="12"/>
  <c r="N13" i="12"/>
  <c r="N14" i="12"/>
  <c r="N15" i="12"/>
  <c r="M25" i="12"/>
  <c r="L25" i="12"/>
  <c r="K25" i="12"/>
  <c r="J25" i="12"/>
  <c r="I25" i="12"/>
  <c r="H25" i="12"/>
  <c r="G25" i="12"/>
  <c r="F25" i="12"/>
  <c r="E25" i="12"/>
  <c r="D25" i="12"/>
  <c r="C25" i="12"/>
  <c r="B25" i="12"/>
  <c r="N24" i="12"/>
  <c r="N23" i="12"/>
  <c r="N22" i="12"/>
  <c r="N21" i="12"/>
  <c r="N20" i="12"/>
  <c r="N19" i="12"/>
  <c r="N18" i="12"/>
  <c r="N17" i="12"/>
  <c r="N16" i="12"/>
  <c r="N6" i="12"/>
  <c r="N5" i="12"/>
  <c r="C34" i="20"/>
  <c r="C33" i="20"/>
  <c r="C32" i="20"/>
  <c r="C31" i="20"/>
  <c r="M7" i="11"/>
  <c r="O19" i="11"/>
  <c r="N19" i="11"/>
  <c r="M19" i="11"/>
  <c r="L19" i="11"/>
  <c r="K19" i="11"/>
  <c r="J19" i="11"/>
  <c r="I19" i="11"/>
  <c r="D19" i="11"/>
  <c r="O18" i="11"/>
  <c r="N18" i="11"/>
  <c r="M18" i="11"/>
  <c r="L18" i="11"/>
  <c r="K18" i="11"/>
  <c r="J18" i="11"/>
  <c r="I18" i="11"/>
  <c r="D18" i="11"/>
  <c r="O17" i="11"/>
  <c r="N17" i="11"/>
  <c r="M17" i="11"/>
  <c r="L17" i="11"/>
  <c r="K17" i="11"/>
  <c r="J17" i="11"/>
  <c r="I17" i="11"/>
  <c r="D17" i="11"/>
  <c r="O16" i="11"/>
  <c r="N16" i="11"/>
  <c r="M16" i="11"/>
  <c r="L16" i="11"/>
  <c r="K16" i="11"/>
  <c r="J16" i="11"/>
  <c r="I16" i="11"/>
  <c r="D16" i="11"/>
  <c r="O15" i="11"/>
  <c r="N15" i="11"/>
  <c r="M15" i="11"/>
  <c r="L15" i="11"/>
  <c r="K15" i="11"/>
  <c r="J15" i="11"/>
  <c r="I15" i="11"/>
  <c r="D15" i="11"/>
  <c r="O14" i="11"/>
  <c r="N14" i="11"/>
  <c r="M14" i="11"/>
  <c r="L14" i="11"/>
  <c r="K14" i="11"/>
  <c r="J14" i="11"/>
  <c r="I14" i="11"/>
  <c r="D14" i="11"/>
  <c r="O13" i="11"/>
  <c r="N13" i="11"/>
  <c r="M13" i="11"/>
  <c r="L13" i="11"/>
  <c r="K13" i="11"/>
  <c r="J13" i="11"/>
  <c r="I13" i="11"/>
  <c r="D13" i="11"/>
  <c r="O12" i="11"/>
  <c r="N12" i="11"/>
  <c r="M12" i="11"/>
  <c r="L12" i="11"/>
  <c r="K12" i="11"/>
  <c r="J12" i="11"/>
  <c r="I12" i="11"/>
  <c r="D12" i="11"/>
  <c r="O11" i="11"/>
  <c r="N11" i="11"/>
  <c r="M11" i="11"/>
  <c r="L11" i="11"/>
  <c r="K11" i="11"/>
  <c r="J11" i="11"/>
  <c r="I11" i="11"/>
  <c r="D11" i="11"/>
  <c r="O10" i="11"/>
  <c r="N10" i="11"/>
  <c r="M10" i="11"/>
  <c r="L10" i="11"/>
  <c r="K10" i="11"/>
  <c r="J10" i="11"/>
  <c r="I10" i="11"/>
  <c r="D10" i="11"/>
  <c r="O9" i="11"/>
  <c r="N9" i="11"/>
  <c r="M9" i="11"/>
  <c r="L9" i="11"/>
  <c r="K9" i="11"/>
  <c r="J9" i="11"/>
  <c r="I9" i="11"/>
  <c r="D9" i="11"/>
  <c r="O8" i="11"/>
  <c r="N8" i="11"/>
  <c r="M8" i="11"/>
  <c r="L8" i="11"/>
  <c r="K8" i="11"/>
  <c r="J8" i="11"/>
  <c r="I8" i="11"/>
  <c r="D8" i="11"/>
  <c r="N7" i="11"/>
  <c r="J7" i="11"/>
  <c r="I8" i="10"/>
  <c r="J8" i="10"/>
  <c r="K8" i="10"/>
  <c r="L8" i="10"/>
  <c r="M8" i="10"/>
  <c r="N8" i="10"/>
  <c r="O8" i="10"/>
  <c r="I9" i="10"/>
  <c r="J9" i="10"/>
  <c r="K9" i="10"/>
  <c r="L9" i="10"/>
  <c r="M9" i="10"/>
  <c r="N9" i="10"/>
  <c r="O9" i="10"/>
  <c r="I10" i="10"/>
  <c r="J10" i="10"/>
  <c r="K10" i="10"/>
  <c r="L10" i="10"/>
  <c r="N10" i="10"/>
  <c r="O10" i="10"/>
  <c r="I11" i="10"/>
  <c r="J11" i="10"/>
  <c r="K11" i="10"/>
  <c r="L11" i="10"/>
  <c r="M11" i="10"/>
  <c r="N11" i="10"/>
  <c r="O11" i="10"/>
  <c r="I12" i="10"/>
  <c r="J12" i="10"/>
  <c r="K12" i="10"/>
  <c r="L12" i="10"/>
  <c r="M12" i="10"/>
  <c r="N12" i="10"/>
  <c r="O12" i="10"/>
  <c r="I13" i="10"/>
  <c r="J13" i="10"/>
  <c r="K13" i="10"/>
  <c r="L13" i="10"/>
  <c r="M13" i="10"/>
  <c r="N13" i="10"/>
  <c r="O13" i="10"/>
  <c r="I14" i="10"/>
  <c r="J14" i="10"/>
  <c r="K14" i="10"/>
  <c r="L14" i="10"/>
  <c r="M14" i="10"/>
  <c r="N14" i="10"/>
  <c r="O14" i="10"/>
  <c r="I15" i="10"/>
  <c r="J15" i="10"/>
  <c r="K15" i="10"/>
  <c r="L15" i="10"/>
  <c r="M15" i="10"/>
  <c r="N15" i="10"/>
  <c r="O15" i="10"/>
  <c r="I16" i="10"/>
  <c r="J16" i="10"/>
  <c r="K16" i="10"/>
  <c r="L16" i="10"/>
  <c r="M16" i="10"/>
  <c r="N16" i="10"/>
  <c r="O16" i="10"/>
  <c r="I17" i="10"/>
  <c r="J17" i="10"/>
  <c r="K17" i="10"/>
  <c r="L17" i="10"/>
  <c r="M17" i="10"/>
  <c r="N17" i="10"/>
  <c r="O17" i="10"/>
  <c r="I18" i="10"/>
  <c r="J18" i="10"/>
  <c r="K18" i="10"/>
  <c r="L18" i="10"/>
  <c r="M18" i="10"/>
  <c r="N18" i="10"/>
  <c r="O18" i="10"/>
  <c r="I19" i="10"/>
  <c r="J19" i="10"/>
  <c r="K19" i="10"/>
  <c r="L19" i="10"/>
  <c r="M19" i="10"/>
  <c r="N19" i="10"/>
  <c r="O19" i="10"/>
  <c r="O7" i="10"/>
  <c r="N7" i="10"/>
  <c r="M7" i="10"/>
  <c r="L7" i="10"/>
  <c r="K7" i="10"/>
  <c r="J7" i="10"/>
  <c r="I7" i="10"/>
  <c r="D8" i="10"/>
  <c r="D9" i="10"/>
  <c r="D10" i="10"/>
  <c r="D11" i="10"/>
  <c r="D12" i="10"/>
  <c r="D13" i="10"/>
  <c r="D14" i="10"/>
  <c r="D15" i="10"/>
  <c r="D16" i="10"/>
  <c r="D17" i="10"/>
  <c r="D18" i="10"/>
  <c r="D19" i="10"/>
  <c r="D7" i="10"/>
  <c r="D8" i="7"/>
  <c r="D9" i="7"/>
  <c r="D10" i="7"/>
  <c r="D11" i="7"/>
  <c r="D12" i="7"/>
  <c r="D13" i="7"/>
  <c r="D14" i="7"/>
  <c r="D15" i="7"/>
  <c r="D16" i="7"/>
  <c r="D17" i="7"/>
  <c r="D7" i="7"/>
  <c r="O50" i="13" l="1"/>
  <c r="P51" i="13"/>
  <c r="G50" i="13"/>
  <c r="H51" i="13"/>
  <c r="K50" i="13"/>
  <c r="L51" i="13"/>
  <c r="C37" i="20"/>
  <c r="S27" i="13"/>
  <c r="S43" i="13"/>
  <c r="N153" i="13"/>
  <c r="N198" i="13"/>
  <c r="F153" i="13"/>
  <c r="F198" i="13"/>
  <c r="M153" i="13"/>
  <c r="M198" i="13"/>
  <c r="E153" i="13"/>
  <c r="E198" i="13"/>
  <c r="L152" i="13"/>
  <c r="L197" i="13"/>
  <c r="L153" i="13"/>
  <c r="L198" i="13"/>
  <c r="D153" i="13"/>
  <c r="D198" i="13"/>
  <c r="K152" i="13"/>
  <c r="K197" i="13"/>
  <c r="G153" i="13"/>
  <c r="G198" i="13"/>
  <c r="F152" i="13"/>
  <c r="F197" i="13"/>
  <c r="D152" i="13"/>
  <c r="D197" i="13"/>
  <c r="K153" i="13"/>
  <c r="K198" i="13"/>
  <c r="M152" i="13"/>
  <c r="M197" i="13"/>
  <c r="J153" i="13"/>
  <c r="J198" i="13"/>
  <c r="E152" i="13"/>
  <c r="E197" i="13"/>
  <c r="I153" i="13"/>
  <c r="I198" i="13"/>
  <c r="P152" i="13"/>
  <c r="P197" i="13"/>
  <c r="P153" i="13"/>
  <c r="P198" i="13"/>
  <c r="H153" i="13"/>
  <c r="H198" i="13"/>
  <c r="O152" i="13"/>
  <c r="O197" i="13"/>
  <c r="G152" i="13"/>
  <c r="G197" i="13"/>
  <c r="N152" i="13"/>
  <c r="N197" i="13"/>
  <c r="I152" i="13"/>
  <c r="I197" i="13"/>
  <c r="O153" i="13"/>
  <c r="O198" i="13"/>
  <c r="J152" i="13"/>
  <c r="J197" i="13"/>
  <c r="H152" i="13"/>
  <c r="H197" i="13"/>
  <c r="Q153" i="13"/>
  <c r="Q198" i="13"/>
  <c r="Q152" i="13"/>
  <c r="Q197" i="13"/>
  <c r="R153" i="13"/>
  <c r="R198" i="13"/>
  <c r="R152" i="13"/>
  <c r="R197" i="13"/>
  <c r="S197" i="13"/>
  <c r="D51" i="13"/>
  <c r="S11" i="13"/>
  <c r="S10" i="13"/>
  <c r="S26" i="13"/>
  <c r="S42" i="13"/>
  <c r="S19" i="13"/>
  <c r="S35" i="13"/>
  <c r="S18" i="13"/>
  <c r="S34" i="13"/>
  <c r="O37" i="14"/>
  <c r="F50" i="13"/>
  <c r="J50" i="13"/>
  <c r="N50" i="13"/>
  <c r="R50" i="13"/>
  <c r="G51" i="13"/>
  <c r="K51" i="13"/>
  <c r="O51" i="13"/>
  <c r="H50" i="13"/>
  <c r="P50" i="13"/>
  <c r="I51" i="13"/>
  <c r="Q51" i="13"/>
  <c r="E50" i="13"/>
  <c r="I50" i="13"/>
  <c r="M50" i="13"/>
  <c r="Q50" i="13"/>
  <c r="F51" i="13"/>
  <c r="J51" i="13"/>
  <c r="N51" i="13"/>
  <c r="R51" i="13"/>
  <c r="D50" i="13"/>
  <c r="L50" i="13"/>
  <c r="E51" i="13"/>
  <c r="M51" i="13"/>
  <c r="N25" i="24"/>
  <c r="N25" i="12"/>
  <c r="K7" i="11"/>
  <c r="O7" i="11"/>
  <c r="D7" i="11"/>
  <c r="L7" i="11"/>
  <c r="I7" i="11"/>
  <c r="C18" i="7"/>
  <c r="C18" i="6"/>
  <c r="D17" i="6"/>
  <c r="D16" i="6"/>
  <c r="D15" i="6"/>
  <c r="D14" i="6"/>
  <c r="D13" i="6"/>
  <c r="D12" i="6"/>
  <c r="D11" i="6"/>
  <c r="D10" i="6"/>
  <c r="D9" i="6"/>
  <c r="D8" i="6"/>
  <c r="D7" i="6"/>
  <c r="D6" i="6"/>
  <c r="D7" i="5"/>
  <c r="J7" i="5"/>
  <c r="D8" i="5"/>
  <c r="J8" i="5"/>
  <c r="D9" i="5"/>
  <c r="J9" i="5"/>
  <c r="D10" i="5"/>
  <c r="J10" i="5"/>
  <c r="D11" i="5"/>
  <c r="J11" i="5"/>
  <c r="D12" i="5"/>
  <c r="J12" i="5"/>
  <c r="D13" i="5"/>
  <c r="J13" i="5"/>
  <c r="D14" i="5"/>
  <c r="J14" i="5"/>
  <c r="D15" i="5"/>
  <c r="J15" i="5"/>
  <c r="D16" i="5"/>
  <c r="J16" i="5"/>
  <c r="J6" i="5"/>
  <c r="J203" i="13" l="1"/>
  <c r="J248" i="13"/>
  <c r="J254" i="13" s="1"/>
  <c r="I203" i="13"/>
  <c r="I248" i="13"/>
  <c r="I254" i="13" s="1"/>
  <c r="G203" i="13"/>
  <c r="G248" i="13"/>
  <c r="G254" i="13" s="1"/>
  <c r="H204" i="13"/>
  <c r="H249" i="13"/>
  <c r="H255" i="13" s="1"/>
  <c r="P203" i="13"/>
  <c r="P248" i="13"/>
  <c r="P254" i="13" s="1"/>
  <c r="E203" i="13"/>
  <c r="E248" i="13"/>
  <c r="E254" i="13" s="1"/>
  <c r="M203" i="13"/>
  <c r="M248" i="13"/>
  <c r="M254" i="13" s="1"/>
  <c r="D203" i="13"/>
  <c r="D248" i="13"/>
  <c r="D254" i="13" s="1"/>
  <c r="G204" i="13"/>
  <c r="G249" i="13"/>
  <c r="G255" i="13" s="1"/>
  <c r="D204" i="13"/>
  <c r="D249" i="13"/>
  <c r="D255" i="13" s="1"/>
  <c r="L203" i="13"/>
  <c r="L248" i="13"/>
  <c r="L254" i="13" s="1"/>
  <c r="M204" i="13"/>
  <c r="M249" i="13"/>
  <c r="M255" i="13" s="1"/>
  <c r="N204" i="13"/>
  <c r="N249" i="13"/>
  <c r="N255" i="13" s="1"/>
  <c r="H203" i="13"/>
  <c r="H248" i="13"/>
  <c r="H254" i="13" s="1"/>
  <c r="O204" i="13"/>
  <c r="O249" i="13"/>
  <c r="O255" i="13" s="1"/>
  <c r="N203" i="13"/>
  <c r="N248" i="13"/>
  <c r="N254" i="13" s="1"/>
  <c r="O203" i="13"/>
  <c r="O248" i="13"/>
  <c r="O254" i="13" s="1"/>
  <c r="P204" i="13"/>
  <c r="P249" i="13"/>
  <c r="P255" i="13" s="1"/>
  <c r="I204" i="13"/>
  <c r="I249" i="13"/>
  <c r="I255" i="13" s="1"/>
  <c r="J204" i="13"/>
  <c r="J249" i="13"/>
  <c r="J255" i="13" s="1"/>
  <c r="K204" i="13"/>
  <c r="K249" i="13"/>
  <c r="K255" i="13" s="1"/>
  <c r="F203" i="13"/>
  <c r="F248" i="13"/>
  <c r="F254" i="13" s="1"/>
  <c r="K203" i="13"/>
  <c r="K248" i="13"/>
  <c r="K254" i="13" s="1"/>
  <c r="L204" i="13"/>
  <c r="L249" i="13"/>
  <c r="L255" i="13" s="1"/>
  <c r="E204" i="13"/>
  <c r="E249" i="13"/>
  <c r="E255" i="13" s="1"/>
  <c r="F204" i="13"/>
  <c r="F249" i="13"/>
  <c r="F255" i="13" s="1"/>
  <c r="Q204" i="13"/>
  <c r="Q249" i="13"/>
  <c r="Q255" i="13" s="1"/>
  <c r="Q203" i="13"/>
  <c r="Q248" i="13"/>
  <c r="Q254" i="13" s="1"/>
  <c r="R204" i="13"/>
  <c r="R249" i="13"/>
  <c r="R255" i="13" s="1"/>
  <c r="S248" i="13"/>
  <c r="R203" i="13"/>
  <c r="R248" i="13"/>
  <c r="R254" i="13" s="1"/>
  <c r="S45" i="13"/>
  <c r="S96" i="13" s="1"/>
  <c r="S147" i="13" s="1"/>
  <c r="D6" i="5"/>
  <c r="D7" i="18"/>
  <c r="D8" i="18"/>
  <c r="D9" i="18"/>
  <c r="D10" i="18"/>
  <c r="D11" i="18"/>
  <c r="D12" i="18"/>
  <c r="D13" i="18"/>
  <c r="AA11" i="4"/>
  <c r="AA13" i="4"/>
  <c r="AA14" i="4"/>
  <c r="AA15" i="4"/>
  <c r="AA16" i="4"/>
  <c r="AA17" i="4"/>
  <c r="AA18" i="4"/>
  <c r="AA19" i="4"/>
  <c r="AA20" i="4"/>
  <c r="AA21" i="4"/>
  <c r="AA10" i="4"/>
  <c r="AA9" i="4"/>
  <c r="AA8" i="4"/>
  <c r="K30" i="18"/>
  <c r="D30" i="18"/>
  <c r="K29" i="18"/>
  <c r="D29" i="18"/>
  <c r="K28" i="18"/>
  <c r="D28" i="18"/>
  <c r="K27" i="18"/>
  <c r="D27" i="18"/>
  <c r="K26" i="18"/>
  <c r="D26" i="18"/>
  <c r="K25" i="18"/>
  <c r="D25" i="18"/>
  <c r="K24" i="18"/>
  <c r="D24" i="18"/>
  <c r="K23" i="18"/>
  <c r="D23" i="18"/>
  <c r="K22" i="18"/>
  <c r="D22" i="18"/>
  <c r="K21" i="18"/>
  <c r="D21" i="18"/>
  <c r="K20" i="18"/>
  <c r="D20" i="18"/>
  <c r="K19" i="18"/>
  <c r="D19" i="18"/>
  <c r="K18" i="18"/>
  <c r="D18" i="18"/>
  <c r="K17" i="18"/>
  <c r="D17" i="18"/>
  <c r="K16" i="18"/>
  <c r="D16" i="18"/>
  <c r="K15" i="18"/>
  <c r="D15" i="18"/>
  <c r="K14" i="18"/>
  <c r="D14" i="18"/>
  <c r="K13" i="18"/>
  <c r="K12" i="18"/>
  <c r="K11" i="18"/>
  <c r="K10" i="18"/>
  <c r="K9" i="18"/>
  <c r="K8" i="18"/>
  <c r="K6" i="18"/>
  <c r="K7" i="2"/>
  <c r="K8" i="2"/>
  <c r="K9" i="2"/>
  <c r="K10" i="2"/>
  <c r="K11" i="2"/>
  <c r="K12" i="2"/>
  <c r="K13" i="2"/>
  <c r="K14" i="2"/>
  <c r="K15" i="2"/>
  <c r="K16" i="2"/>
  <c r="K17" i="2"/>
  <c r="K18" i="2"/>
  <c r="K19" i="2"/>
  <c r="K20" i="2"/>
  <c r="K21" i="2"/>
  <c r="K22" i="2"/>
  <c r="K23" i="2"/>
  <c r="K24" i="2"/>
  <c r="K25" i="2"/>
  <c r="K26" i="2"/>
  <c r="K27" i="2"/>
  <c r="K28" i="2"/>
  <c r="K29" i="2"/>
  <c r="K30" i="2"/>
  <c r="K6" i="2"/>
  <c r="D7" i="2"/>
  <c r="D8" i="2"/>
  <c r="D9" i="2"/>
  <c r="D10" i="2"/>
  <c r="D11" i="2"/>
  <c r="D12" i="2"/>
  <c r="D13" i="2"/>
  <c r="D14" i="2"/>
  <c r="D15" i="2"/>
  <c r="D16" i="2"/>
  <c r="D17" i="2"/>
  <c r="D18" i="2"/>
  <c r="D19" i="2"/>
  <c r="D20" i="2"/>
  <c r="D21" i="2"/>
  <c r="D22" i="2"/>
  <c r="D23" i="2"/>
  <c r="D24" i="2"/>
  <c r="D25" i="2"/>
  <c r="D26" i="2"/>
  <c r="D27" i="2"/>
  <c r="D28" i="2"/>
  <c r="D29" i="2"/>
  <c r="D30" i="2"/>
  <c r="D6" i="2"/>
  <c r="K31" i="18" l="1"/>
  <c r="C31" i="18" s="1"/>
  <c r="K31" i="2"/>
  <c r="C31" i="2" s="1"/>
  <c r="S198" i="13"/>
  <c r="S46" i="13"/>
  <c r="S97" i="13" s="1"/>
  <c r="S148" i="13" s="1"/>
  <c r="S249" i="13" l="1"/>
  <c r="S199" i="13"/>
  <c r="S47" i="13"/>
  <c r="S98" i="13" s="1"/>
  <c r="S149" i="13" s="1"/>
  <c r="S250" i="13" l="1"/>
  <c r="S200" i="13"/>
  <c r="S48" i="13"/>
  <c r="S99" i="13" s="1"/>
  <c r="S150" i="13" s="1"/>
  <c r="S50" i="13"/>
  <c r="S251" i="13" l="1"/>
  <c r="S201" i="13"/>
  <c r="S152" i="13"/>
  <c r="S101" i="13"/>
  <c r="S49" i="13"/>
  <c r="S100" i="13" s="1"/>
  <c r="S151" i="13" s="1"/>
  <c r="S51" i="13"/>
  <c r="F17" i="3"/>
  <c r="F11" i="3"/>
  <c r="G11" i="1" l="1"/>
  <c r="S252" i="13"/>
  <c r="S254" i="13" s="1"/>
  <c r="S203" i="13"/>
  <c r="S202" i="13"/>
  <c r="S153" i="13"/>
  <c r="S102" i="13"/>
  <c r="S253" i="13" l="1"/>
  <c r="S255" i="13" s="1"/>
  <c r="S204"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C22" authorId="0" shapeId="0" xr:uid="{9E547545-DABA-400B-911F-D8D68A33F7C4}">
      <text>
        <r>
          <rPr>
            <sz val="11"/>
            <color indexed="81"/>
            <rFont val="ＭＳ ゴシック"/>
            <family val="3"/>
            <charset val="128"/>
          </rPr>
          <t>緑の雇用の有無に関わらず、申請する事業すべてに添付する</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M2" authorId="0" shapeId="0" xr:uid="{00000000-0006-0000-0100-000001000000}">
      <text>
        <r>
          <rPr>
            <sz val="14"/>
            <color indexed="81"/>
            <rFont val="ＭＳ Ｐゴシック"/>
            <family val="3"/>
            <charset val="128"/>
          </rPr>
          <t xml:space="preserve"> ①　最初に、当年の１２月1日を入力する。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M2" authorId="0" shapeId="0" xr:uid="{C68416B8-7004-478A-9FEE-FFC36D642032}">
      <text>
        <r>
          <rPr>
            <sz val="14"/>
            <color indexed="81"/>
            <rFont val="ＭＳ Ｐゴシック"/>
            <family val="3"/>
            <charset val="128"/>
          </rPr>
          <t xml:space="preserve"> ①　最初に、当年の１２月1日を入力する。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F10" authorId="0" shapeId="0" xr:uid="{4F2AD356-454B-421C-AB7A-F52EEE1AF6B2}">
      <text>
        <r>
          <rPr>
            <sz val="9"/>
            <color indexed="81"/>
            <rFont val="MS P ゴシック"/>
            <family val="3"/>
            <charset val="128"/>
          </rPr>
          <t>67％：一般、建設事業
64％：農林水産業</t>
        </r>
      </text>
    </comment>
    <comment ref="F16" authorId="0" shapeId="0" xr:uid="{DC333176-62B5-435A-A7CF-F3EC9478B97E}">
      <text>
        <r>
          <rPr>
            <sz val="9"/>
            <color indexed="81"/>
            <rFont val="MS P ゴシック"/>
            <family val="3"/>
            <charset val="128"/>
          </rPr>
          <t>67％：一般、建設事業
64％：農林水産業</t>
        </r>
      </text>
    </comment>
    <comment ref="F22" authorId="0" shapeId="0" xr:uid="{736B7C32-221B-480F-B1E1-CC2864AAC16F}">
      <text>
        <r>
          <rPr>
            <sz val="9"/>
            <color indexed="81"/>
            <rFont val="MS P ゴシック"/>
            <family val="3"/>
            <charset val="128"/>
          </rPr>
          <t>67％：一般、建設事業
64％：農林水産業</t>
        </r>
      </text>
    </comment>
    <comment ref="F23" authorId="0" shapeId="0" xr:uid="{636DA022-9894-4953-BE8D-5C414E9CA689}">
      <text>
        <r>
          <rPr>
            <sz val="9"/>
            <color indexed="81"/>
            <rFont val="MS P ゴシック"/>
            <family val="3"/>
            <charset val="128"/>
          </rPr>
          <t>67％：一般、建設事業
64％：農林水産業</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AV2" authorId="0" shapeId="0" xr:uid="{D22188DC-8BC9-4841-8503-8296B7C7AF68}">
      <text>
        <r>
          <rPr>
            <sz val="14"/>
            <color indexed="81"/>
            <rFont val="ＭＳ Ｐゴシック"/>
            <family val="3"/>
            <charset val="128"/>
          </rPr>
          <t xml:space="preserve"> ①　最初に、当年の１２月1日を入力する。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M2" authorId="0" shapeId="0" xr:uid="{744AEE69-B81D-4754-8959-B63292BD3C48}">
      <text>
        <r>
          <rPr>
            <sz val="14"/>
            <color indexed="81"/>
            <rFont val="ＭＳ Ｐゴシック"/>
            <family val="3"/>
            <charset val="128"/>
          </rPr>
          <t xml:space="preserve"> ①　最初に、当年の１２月1日を入力する。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kikin2</author>
    <author>KIKIN2</author>
  </authors>
  <commentList>
    <comment ref="P3" authorId="0" shapeId="0" xr:uid="{3148E6A2-9AB3-4E2C-A39F-23E07C531606}">
      <text>
        <r>
          <rPr>
            <sz val="14"/>
            <color indexed="81"/>
            <rFont val="ＭＳ Ｐゴシック"/>
            <family val="3"/>
            <charset val="128"/>
          </rPr>
          <t xml:space="preserve"> ①　最初に、当年の１２月1日を入力する。　</t>
        </r>
      </text>
    </comment>
    <comment ref="H4" authorId="1" shapeId="0" xr:uid="{B2954941-1749-484A-834E-2720E92C4DFF}">
      <text>
        <r>
          <rPr>
            <sz val="10"/>
            <color indexed="81"/>
            <rFont val="MS P ゴシック"/>
            <family val="3"/>
            <charset val="128"/>
          </rPr>
          <t>保険等差引き前の金額
賞与を含む</t>
        </r>
      </text>
    </comment>
    <comment ref="I4" authorId="1" shapeId="0" xr:uid="{69B5A944-D8A1-41CE-B71C-BC2D30432B7D}">
      <text>
        <r>
          <rPr>
            <sz val="10"/>
            <color indexed="81"/>
            <rFont val="MS P ゴシック"/>
            <family val="3"/>
            <charset val="128"/>
          </rPr>
          <t>緑の雇用研修期間は記載しない。
　例　２月～５月</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J3" authorId="0" shapeId="0" xr:uid="{421B344F-2926-4382-94F4-13643869CBA1}">
      <text>
        <r>
          <rPr>
            <sz val="14"/>
            <color indexed="81"/>
            <rFont val="ＭＳ Ｐゴシック"/>
            <family val="3"/>
            <charset val="128"/>
          </rPr>
          <t xml:space="preserve"> ①　最初に、当年の１２月1日を入力する。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kikin2</author>
    <author>KIKIN2</author>
  </authors>
  <commentList>
    <comment ref="N3" authorId="0" shapeId="0" xr:uid="{538CECCD-848F-455D-9802-2ABF6C422B98}">
      <text>
        <r>
          <rPr>
            <sz val="14"/>
            <color indexed="81"/>
            <rFont val="ＭＳ Ｐゴシック"/>
            <family val="3"/>
            <charset val="128"/>
          </rPr>
          <t xml:space="preserve"> ①　最初に、当年の１２月1日を入力する。　</t>
        </r>
      </text>
    </comment>
    <comment ref="H6" authorId="1" shapeId="0" xr:uid="{CD320F34-1AD2-41DB-9F58-1E55158B41D6}">
      <text>
        <r>
          <rPr>
            <sz val="11"/>
            <color indexed="81"/>
            <rFont val="ＭＳ ゴシック"/>
            <family val="3"/>
            <charset val="128"/>
          </rPr>
          <t>入居年月日</t>
        </r>
      </text>
    </comment>
    <comment ref="H7" authorId="1" shapeId="0" xr:uid="{C4A149A2-B415-4F1B-95AC-24BDBFA1693F}">
      <text>
        <r>
          <rPr>
            <sz val="9"/>
            <color indexed="81"/>
            <rFont val="MS P ゴシック"/>
            <family val="3"/>
            <charset val="128"/>
          </rPr>
          <t>入居年数が４年を超える場合は、
４年以内になる年月日を入力する</t>
        </r>
      </text>
    </comment>
    <comment ref="H8" authorId="1" shapeId="0" xr:uid="{2339C621-3A66-4EE4-8283-66EE4B8832EC}">
      <text>
        <r>
          <rPr>
            <sz val="11"/>
            <color indexed="81"/>
            <rFont val="ＭＳ ゴシック"/>
            <family val="3"/>
            <charset val="128"/>
          </rPr>
          <t>入居年月日</t>
        </r>
      </text>
    </comment>
    <comment ref="H9" authorId="1" shapeId="0" xr:uid="{7B9FAFAF-8A29-40BF-B878-0DAE4FE76542}">
      <text>
        <r>
          <rPr>
            <sz val="9"/>
            <color indexed="81"/>
            <rFont val="MS P ゴシック"/>
            <family val="3"/>
            <charset val="128"/>
          </rPr>
          <t>入居年数が４年を超える場合は、
４年以内になる年月日を入力する</t>
        </r>
      </text>
    </comment>
    <comment ref="H10" authorId="1" shapeId="0" xr:uid="{0D2DC3BE-8DF5-46BD-A5EB-66D229B1E395}">
      <text>
        <r>
          <rPr>
            <sz val="11"/>
            <color indexed="81"/>
            <rFont val="ＭＳ ゴシック"/>
            <family val="3"/>
            <charset val="128"/>
          </rPr>
          <t>入居年月日</t>
        </r>
      </text>
    </comment>
    <comment ref="H11" authorId="1" shapeId="0" xr:uid="{C2437562-E663-4DA8-BE48-C2C49DFC8D57}">
      <text>
        <r>
          <rPr>
            <sz val="9"/>
            <color indexed="81"/>
            <rFont val="MS P ゴシック"/>
            <family val="3"/>
            <charset val="128"/>
          </rPr>
          <t>入居年数が４年を超える場合は、
４年以内になる年月日を入力する</t>
        </r>
      </text>
    </comment>
    <comment ref="H12" authorId="1" shapeId="0" xr:uid="{44E60290-7E91-4ABF-BCC6-D3CA0026A635}">
      <text>
        <r>
          <rPr>
            <sz val="11"/>
            <color indexed="81"/>
            <rFont val="ＭＳ ゴシック"/>
            <family val="3"/>
            <charset val="128"/>
          </rPr>
          <t>入居年月日</t>
        </r>
      </text>
    </comment>
    <comment ref="H13" authorId="1" shapeId="0" xr:uid="{4B7821C0-37F7-40BA-9D90-62F6084D0C79}">
      <text>
        <r>
          <rPr>
            <sz val="9"/>
            <color indexed="81"/>
            <rFont val="MS P ゴシック"/>
            <family val="3"/>
            <charset val="128"/>
          </rPr>
          <t>入居年数が４年を超える場合は、
４年以内になる年月日を入力する</t>
        </r>
      </text>
    </comment>
    <comment ref="H14" authorId="1" shapeId="0" xr:uid="{C612135C-1C59-4E0C-AE86-73A375A60CEC}">
      <text>
        <r>
          <rPr>
            <sz val="11"/>
            <color indexed="81"/>
            <rFont val="ＭＳ ゴシック"/>
            <family val="3"/>
            <charset val="128"/>
          </rPr>
          <t>入居年月日</t>
        </r>
      </text>
    </comment>
    <comment ref="H15" authorId="1" shapeId="0" xr:uid="{C7208BF3-FEE6-46FA-8E97-B40342BD4626}">
      <text>
        <r>
          <rPr>
            <sz val="9"/>
            <color indexed="81"/>
            <rFont val="MS P ゴシック"/>
            <family val="3"/>
            <charset val="128"/>
          </rPr>
          <t>入居年数が４年を超える場合は、
４年以内になる年月日を入力する</t>
        </r>
      </text>
    </comment>
    <comment ref="H16" authorId="1" shapeId="0" xr:uid="{2518DC03-C0A4-4426-A924-DB1E79C608B6}">
      <text>
        <r>
          <rPr>
            <sz val="11"/>
            <color indexed="81"/>
            <rFont val="ＭＳ ゴシック"/>
            <family val="3"/>
            <charset val="128"/>
          </rPr>
          <t>入居年月日</t>
        </r>
      </text>
    </comment>
    <comment ref="H17" authorId="1" shapeId="0" xr:uid="{FA1C09C0-54DC-478C-8031-45FCF04FBC96}">
      <text>
        <r>
          <rPr>
            <sz val="9"/>
            <color indexed="81"/>
            <rFont val="MS P ゴシック"/>
            <family val="3"/>
            <charset val="128"/>
          </rPr>
          <t>入居年数が４年を超える場合は、
４年以内になる年月日を入力する</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Q2" authorId="0" shapeId="0" xr:uid="{6A7FF92F-1D56-4037-B5BF-D920ED6D6042}">
      <text>
        <r>
          <rPr>
            <sz val="14"/>
            <color indexed="81"/>
            <rFont val="ＭＳ Ｐゴシック"/>
            <family val="3"/>
            <charset val="128"/>
          </rPr>
          <t xml:space="preserve"> ①　最初に、当年の１２月1日を入力する。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Q2" authorId="0" shapeId="0" xr:uid="{0C806110-791C-4664-B6AE-AD32B67F3909}">
      <text>
        <r>
          <rPr>
            <sz val="14"/>
            <color indexed="81"/>
            <rFont val="ＭＳ Ｐゴシック"/>
            <family val="3"/>
            <charset val="128"/>
          </rPr>
          <t xml:space="preserve"> ①　最初に、当年の１２月1日を入力する。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H14" authorId="0" shapeId="0" xr:uid="{43D3DBC3-7C75-452C-99BB-1C7F07C422DD}">
      <text>
        <r>
          <rPr>
            <sz val="9"/>
            <color indexed="81"/>
            <rFont val="MS P ゴシック"/>
            <family val="3"/>
            <charset val="128"/>
          </rPr>
          <t>67％：一般、建設事業
64％：農林水産業</t>
        </r>
      </text>
    </comment>
    <comment ref="H24" authorId="0" shapeId="0" xr:uid="{AF75503D-72A5-4918-94C0-6EA32FB8EFCA}">
      <text>
        <r>
          <rPr>
            <sz val="9"/>
            <color indexed="81"/>
            <rFont val="MS P ゴシック"/>
            <family val="3"/>
            <charset val="128"/>
          </rPr>
          <t>67％：一般、建設事業
64％：農林水産業</t>
        </r>
      </text>
    </comment>
    <comment ref="H34" authorId="0" shapeId="0" xr:uid="{DEA1E66A-636E-46A0-9D5D-1C13D2E0A012}">
      <text>
        <r>
          <rPr>
            <sz val="9"/>
            <color indexed="81"/>
            <rFont val="MS P ゴシック"/>
            <family val="3"/>
            <charset val="128"/>
          </rPr>
          <t>67％：一般、建設事業
64％：農林水産業</t>
        </r>
      </text>
    </comment>
    <comment ref="H35" authorId="0" shapeId="0" xr:uid="{CFBAE2C6-9369-4E5C-8486-8F7DB8A4916E}">
      <text>
        <r>
          <rPr>
            <sz val="9"/>
            <color indexed="81"/>
            <rFont val="MS P ゴシック"/>
            <family val="3"/>
            <charset val="128"/>
          </rPr>
          <t>67％：一般、建設事業
64％：農林水産業</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AL2" authorId="0" shapeId="0" xr:uid="{742FFF5D-61E4-4F09-81E8-5942517DDE8A}">
      <text>
        <r>
          <rPr>
            <sz val="14"/>
            <color indexed="81"/>
            <rFont val="ＭＳ Ｐゴシック"/>
            <family val="3"/>
            <charset val="128"/>
          </rPr>
          <t xml:space="preserve"> ①　最初に、当年の１２月1日を入力する。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kikin2</author>
    <author>KIKIN2</author>
  </authors>
  <commentList>
    <comment ref="P3" authorId="0" shapeId="0" xr:uid="{8EBB7B15-611C-4917-B9F2-0E67C89278D3}">
      <text>
        <r>
          <rPr>
            <sz val="14"/>
            <color indexed="81"/>
            <rFont val="ＭＳ Ｐゴシック"/>
            <family val="3"/>
            <charset val="128"/>
          </rPr>
          <t xml:space="preserve"> ①　最初に、当年の１２月1日を入力する。　</t>
        </r>
      </text>
    </comment>
    <comment ref="H4" authorId="1" shapeId="0" xr:uid="{3BF338B6-409A-44B5-89C6-67238E3250A3}">
      <text>
        <r>
          <rPr>
            <sz val="10"/>
            <color indexed="81"/>
            <rFont val="MS P ゴシック"/>
            <family val="3"/>
            <charset val="128"/>
          </rPr>
          <t>保険等差引き前の金額
賞与を含む</t>
        </r>
      </text>
    </comment>
    <comment ref="I4" authorId="1" shapeId="0" xr:uid="{3F98C6A4-FD09-4EDC-BD20-9F76B3538530}">
      <text>
        <r>
          <rPr>
            <sz val="10"/>
            <color indexed="81"/>
            <rFont val="MS P ゴシック"/>
            <family val="3"/>
            <charset val="128"/>
          </rPr>
          <t>緑の雇用研修期間は記載しない。
　例　２月～５月</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kikin2</author>
  </authors>
  <commentList>
    <comment ref="J3" authorId="0" shapeId="0" xr:uid="{E88677AC-D4A8-42FE-BB75-FB9A393606E7}">
      <text>
        <r>
          <rPr>
            <sz val="14"/>
            <color indexed="81"/>
            <rFont val="ＭＳ Ｐゴシック"/>
            <family val="3"/>
            <charset val="128"/>
          </rPr>
          <t xml:space="preserve"> ①　最初に、当年の１２月1日を入力する。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kikin2</author>
    <author>KIKIN2</author>
  </authors>
  <commentList>
    <comment ref="N3" authorId="0" shapeId="0" xr:uid="{93D83321-C630-4E9D-A02D-469FAD21F168}">
      <text>
        <r>
          <rPr>
            <sz val="14"/>
            <color indexed="81"/>
            <rFont val="ＭＳ Ｐゴシック"/>
            <family val="3"/>
            <charset val="128"/>
          </rPr>
          <t xml:space="preserve"> ①　最初に、当年の１２月1日を入力する。　</t>
        </r>
      </text>
    </comment>
    <comment ref="H6" authorId="1" shapeId="0" xr:uid="{4D7EBE32-F403-4FC3-A930-7DE86AA8ECE9}">
      <text>
        <r>
          <rPr>
            <sz val="11"/>
            <color indexed="81"/>
            <rFont val="ＭＳ ゴシック"/>
            <family val="3"/>
            <charset val="128"/>
          </rPr>
          <t>入居年月日</t>
        </r>
      </text>
    </comment>
    <comment ref="H7" authorId="1" shapeId="0" xr:uid="{4E377ABD-1CEE-4869-800B-A1F585623EF4}">
      <text>
        <r>
          <rPr>
            <sz val="9"/>
            <color indexed="81"/>
            <rFont val="MS P ゴシック"/>
            <family val="3"/>
            <charset val="128"/>
          </rPr>
          <t>入居年数が４年を超える場合は、
４年以内になる年月日を入力する</t>
        </r>
      </text>
    </comment>
    <comment ref="H8" authorId="1" shapeId="0" xr:uid="{CAD2103A-9AA0-417E-BF91-68FEFBAEC49F}">
      <text>
        <r>
          <rPr>
            <sz val="11"/>
            <color indexed="81"/>
            <rFont val="ＭＳ ゴシック"/>
            <family val="3"/>
            <charset val="128"/>
          </rPr>
          <t>入居年月日</t>
        </r>
      </text>
    </comment>
    <comment ref="H9" authorId="1" shapeId="0" xr:uid="{6AB47254-AB26-49C4-AB64-40BD7A53FB2F}">
      <text>
        <r>
          <rPr>
            <sz val="9"/>
            <color indexed="81"/>
            <rFont val="MS P ゴシック"/>
            <family val="3"/>
            <charset val="128"/>
          </rPr>
          <t>入居年数が４年を超える場合は、
４年以内になる年月日を入力する</t>
        </r>
      </text>
    </comment>
    <comment ref="H10" authorId="1" shapeId="0" xr:uid="{D80E031D-DCE1-48EF-9A11-779F30B5B263}">
      <text>
        <r>
          <rPr>
            <sz val="11"/>
            <color indexed="81"/>
            <rFont val="ＭＳ ゴシック"/>
            <family val="3"/>
            <charset val="128"/>
          </rPr>
          <t>入居年月日</t>
        </r>
      </text>
    </comment>
    <comment ref="H11" authorId="1" shapeId="0" xr:uid="{69E0E294-1770-477F-AD8D-6EE23142DC26}">
      <text>
        <r>
          <rPr>
            <sz val="9"/>
            <color indexed="81"/>
            <rFont val="MS P ゴシック"/>
            <family val="3"/>
            <charset val="128"/>
          </rPr>
          <t>入居年数が４年を超える場合は、
４年以内になる年月日を入力する</t>
        </r>
      </text>
    </comment>
    <comment ref="H12" authorId="1" shapeId="0" xr:uid="{9498BBA3-BDFF-494F-837E-8B44AF6F9812}">
      <text>
        <r>
          <rPr>
            <sz val="11"/>
            <color indexed="81"/>
            <rFont val="ＭＳ ゴシック"/>
            <family val="3"/>
            <charset val="128"/>
          </rPr>
          <t>入居年月日</t>
        </r>
      </text>
    </comment>
    <comment ref="H13" authorId="1" shapeId="0" xr:uid="{0B69AC8F-DE1F-479C-8BC5-DEDA1868B9F2}">
      <text>
        <r>
          <rPr>
            <sz val="9"/>
            <color indexed="81"/>
            <rFont val="MS P ゴシック"/>
            <family val="3"/>
            <charset val="128"/>
          </rPr>
          <t>入居年数が４年を超える場合は、
４年以内になる年月日を入力する</t>
        </r>
      </text>
    </comment>
    <comment ref="H14" authorId="1" shapeId="0" xr:uid="{5245E747-6432-4A15-A9ED-B187BD0F1A03}">
      <text>
        <r>
          <rPr>
            <sz val="11"/>
            <color indexed="81"/>
            <rFont val="ＭＳ ゴシック"/>
            <family val="3"/>
            <charset val="128"/>
          </rPr>
          <t>入居年月日</t>
        </r>
      </text>
    </comment>
    <comment ref="H15" authorId="1" shapeId="0" xr:uid="{0D88BAF6-2927-4D5A-A9D6-84ECA283953E}">
      <text>
        <r>
          <rPr>
            <sz val="9"/>
            <color indexed="81"/>
            <rFont val="MS P ゴシック"/>
            <family val="3"/>
            <charset val="128"/>
          </rPr>
          <t>入居年数が４年を超える場合は、
４年以内になる年月日を入力する</t>
        </r>
      </text>
    </comment>
    <comment ref="H16" authorId="1" shapeId="0" xr:uid="{89A39776-B44E-43C8-9874-E14038D97700}">
      <text>
        <r>
          <rPr>
            <sz val="11"/>
            <color indexed="81"/>
            <rFont val="ＭＳ ゴシック"/>
            <family val="3"/>
            <charset val="128"/>
          </rPr>
          <t>入居年月日</t>
        </r>
      </text>
    </comment>
    <comment ref="H17" authorId="1" shapeId="0" xr:uid="{084AE48D-8F08-4A64-B7D5-676A29DBFCC6}">
      <text>
        <r>
          <rPr>
            <sz val="9"/>
            <color indexed="81"/>
            <rFont val="MS P ゴシック"/>
            <family val="3"/>
            <charset val="128"/>
          </rPr>
          <t>入居年数が４年を超える場合は、
４年以内になる年月日を入力する</t>
        </r>
      </text>
    </comment>
  </commentList>
</comments>
</file>

<file path=xl/sharedStrings.xml><?xml version="1.0" encoding="utf-8"?>
<sst xmlns="http://schemas.openxmlformats.org/spreadsheetml/2006/main" count="1762" uniqueCount="516">
  <si>
    <t>別記第４号様式</t>
  </si>
  <si>
    <t>１　事業計画総括表</t>
  </si>
  <si>
    <t>区分</t>
  </si>
  <si>
    <t>備　考</t>
  </si>
  <si>
    <t>林退共</t>
  </si>
  <si>
    <t>計</t>
  </si>
  <si>
    <t>中退共</t>
  </si>
  <si>
    <t>１　緑の雇用現場技能者育成対策事業実地研修期間</t>
    <rPh sb="2" eb="17">
      <t>ミドリ</t>
    </rPh>
    <rPh sb="17" eb="19">
      <t>ジッチ</t>
    </rPh>
    <rPh sb="19" eb="21">
      <t>ケンシュウ</t>
    </rPh>
    <rPh sb="21" eb="23">
      <t>キカン</t>
    </rPh>
    <phoneticPr fontId="2"/>
  </si>
  <si>
    <t>従事者名</t>
    <rPh sb="0" eb="3">
      <t>ジュウジシャ</t>
    </rPh>
    <rPh sb="3" eb="4">
      <t>メイ</t>
    </rPh>
    <phoneticPr fontId="2"/>
  </si>
  <si>
    <t>新規に雇用
した年月日</t>
    <rPh sb="0" eb="2">
      <t>シンキ</t>
    </rPh>
    <rPh sb="3" eb="5">
      <t>コヨウ</t>
    </rPh>
    <rPh sb="8" eb="11">
      <t>ネンガッピ</t>
    </rPh>
    <phoneticPr fontId="2"/>
  </si>
  <si>
    <t>緑の雇用
対象研修名</t>
    <rPh sb="0" eb="1">
      <t>ミドリ</t>
    </rPh>
    <rPh sb="2" eb="4">
      <t>コヨウ</t>
    </rPh>
    <rPh sb="5" eb="7">
      <t>タイショウ</t>
    </rPh>
    <rPh sb="7" eb="9">
      <t>ケンシュウ</t>
    </rPh>
    <rPh sb="9" eb="10">
      <t>メイ</t>
    </rPh>
    <phoneticPr fontId="2"/>
  </si>
  <si>
    <t>実地研修対象期間</t>
    <rPh sb="0" eb="2">
      <t>ジッチ</t>
    </rPh>
    <rPh sb="2" eb="4">
      <t>ケンシュウ</t>
    </rPh>
    <rPh sb="4" eb="6">
      <t>タイショウ</t>
    </rPh>
    <rPh sb="6" eb="8">
      <t>キカン</t>
    </rPh>
    <phoneticPr fontId="2"/>
  </si>
  <si>
    <t>１月</t>
    <rPh sb="1" eb="2">
      <t>ガツ</t>
    </rPh>
    <phoneticPr fontId="2"/>
  </si>
  <si>
    <t>２月</t>
    <rPh sb="1" eb="2">
      <t>ガツ</t>
    </rPh>
    <phoneticPr fontId="2"/>
  </si>
  <si>
    <t>３月</t>
  </si>
  <si>
    <t>４月</t>
  </si>
  <si>
    <t>５月</t>
  </si>
  <si>
    <t>６月</t>
  </si>
  <si>
    <t>７月</t>
  </si>
  <si>
    <t>８月</t>
  </si>
  <si>
    <t>９月</t>
  </si>
  <si>
    <t>１０月</t>
  </si>
  <si>
    <t>１１月</t>
  </si>
  <si>
    <t>１２月</t>
  </si>
  <si>
    <t>計</t>
    <rPh sb="0" eb="1">
      <t>ケイ</t>
    </rPh>
    <phoneticPr fontId="2"/>
  </si>
  <si>
    <t>負担区分</t>
    <rPh sb="0" eb="2">
      <t>フタン</t>
    </rPh>
    <rPh sb="2" eb="4">
      <t>クブン</t>
    </rPh>
    <phoneticPr fontId="2"/>
  </si>
  <si>
    <t>期末手当</t>
    <rPh sb="0" eb="2">
      <t>キマツ</t>
    </rPh>
    <rPh sb="2" eb="4">
      <t>テアテ</t>
    </rPh>
    <phoneticPr fontId="2"/>
  </si>
  <si>
    <t>賞与（夏）</t>
    <rPh sb="0" eb="2">
      <t>ショウヨ</t>
    </rPh>
    <rPh sb="3" eb="4">
      <t>ナツ</t>
    </rPh>
    <phoneticPr fontId="2"/>
  </si>
  <si>
    <t>賞与（冬）</t>
    <rPh sb="0" eb="2">
      <t>ショウヨ</t>
    </rPh>
    <rPh sb="3" eb="4">
      <t>フユ</t>
    </rPh>
    <phoneticPr fontId="2"/>
  </si>
  <si>
    <t>雇用保険</t>
    <rPh sb="0" eb="2">
      <t>コヨウ</t>
    </rPh>
    <rPh sb="2" eb="4">
      <t>ホケン</t>
    </rPh>
    <phoneticPr fontId="2"/>
  </si>
  <si>
    <t>本人負担</t>
    <rPh sb="0" eb="2">
      <t>ホンニン</t>
    </rPh>
    <rPh sb="2" eb="4">
      <t>フタン</t>
    </rPh>
    <phoneticPr fontId="2"/>
  </si>
  <si>
    <t>事業主負担</t>
    <rPh sb="0" eb="3">
      <t>ジギョウヌシ</t>
    </rPh>
    <rPh sb="3" eb="5">
      <t>フタン</t>
    </rPh>
    <phoneticPr fontId="2"/>
  </si>
  <si>
    <t>健康保険</t>
    <rPh sb="0" eb="2">
      <t>ケンコウ</t>
    </rPh>
    <rPh sb="2" eb="4">
      <t>ホケン</t>
    </rPh>
    <phoneticPr fontId="2"/>
  </si>
  <si>
    <t>年金</t>
    <rPh sb="0" eb="2">
      <t>ネンキン</t>
    </rPh>
    <phoneticPr fontId="2"/>
  </si>
  <si>
    <t>新規参入者給与安定対策事業対象者への月別現金給与支給明細書</t>
    <rPh sb="0" eb="2">
      <t>シンキ</t>
    </rPh>
    <rPh sb="2" eb="5">
      <t>サンニュウシャ</t>
    </rPh>
    <rPh sb="5" eb="7">
      <t>キュウヨ</t>
    </rPh>
    <rPh sb="7" eb="9">
      <t>アンテイ</t>
    </rPh>
    <rPh sb="9" eb="11">
      <t>タイサク</t>
    </rPh>
    <rPh sb="11" eb="13">
      <t>ジギョウ</t>
    </rPh>
    <rPh sb="13" eb="16">
      <t>タイショウシャ</t>
    </rPh>
    <rPh sb="18" eb="20">
      <t>ツキベツ</t>
    </rPh>
    <rPh sb="20" eb="22">
      <t>ゲンキン</t>
    </rPh>
    <rPh sb="22" eb="24">
      <t>キュウヨ</t>
    </rPh>
    <rPh sb="24" eb="25">
      <t>ササ</t>
    </rPh>
    <rPh sb="25" eb="26">
      <t>キュウ</t>
    </rPh>
    <rPh sb="26" eb="29">
      <t>メイサイショ</t>
    </rPh>
    <phoneticPr fontId="2"/>
  </si>
  <si>
    <t>対象者名</t>
    <rPh sb="0" eb="3">
      <t>タイショウシャ</t>
    </rPh>
    <rPh sb="3" eb="4">
      <t>メイ</t>
    </rPh>
    <phoneticPr fontId="2"/>
  </si>
  <si>
    <t>給与区分</t>
    <rPh sb="0" eb="2">
      <t>キュウヨ</t>
    </rPh>
    <rPh sb="2" eb="4">
      <t>クブン</t>
    </rPh>
    <phoneticPr fontId="2"/>
  </si>
  <si>
    <t>支給額の内訳</t>
    <rPh sb="0" eb="3">
      <t>シキュウガク</t>
    </rPh>
    <rPh sb="4" eb="6">
      <t>ウチワケ</t>
    </rPh>
    <phoneticPr fontId="2"/>
  </si>
  <si>
    <t>1月</t>
    <rPh sb="1" eb="2">
      <t>ガツ</t>
    </rPh>
    <phoneticPr fontId="2"/>
  </si>
  <si>
    <t>2月</t>
    <rPh sb="1" eb="2">
      <t>ガツ</t>
    </rPh>
    <phoneticPr fontId="2"/>
  </si>
  <si>
    <t>3月</t>
  </si>
  <si>
    <t>4月</t>
  </si>
  <si>
    <t>5月</t>
  </si>
  <si>
    <t>6月</t>
  </si>
  <si>
    <t>7月</t>
  </si>
  <si>
    <t>8月</t>
  </si>
  <si>
    <t>9月</t>
  </si>
  <si>
    <t>10月</t>
  </si>
  <si>
    <t>11月</t>
  </si>
  <si>
    <t>12月</t>
  </si>
  <si>
    <t>定期給与</t>
    <rPh sb="0" eb="2">
      <t>テイキ</t>
    </rPh>
    <rPh sb="2" eb="4">
      <t>キュウヨ</t>
    </rPh>
    <phoneticPr fontId="2"/>
  </si>
  <si>
    <t>特別給与</t>
    <rPh sb="0" eb="2">
      <t>トクベツ</t>
    </rPh>
    <rPh sb="2" eb="4">
      <t>キュウヨ</t>
    </rPh>
    <phoneticPr fontId="2"/>
  </si>
  <si>
    <t>助成事業名</t>
    <rPh sb="0" eb="2">
      <t>ジョセイ</t>
    </rPh>
    <rPh sb="2" eb="4">
      <t>ジギョウ</t>
    </rPh>
    <rPh sb="4" eb="5">
      <t>メイ</t>
    </rPh>
    <phoneticPr fontId="2"/>
  </si>
  <si>
    <t>所属事業体</t>
    <rPh sb="0" eb="2">
      <t>ショゾク</t>
    </rPh>
    <rPh sb="2" eb="5">
      <t>ジギョウタイ</t>
    </rPh>
    <phoneticPr fontId="2"/>
  </si>
  <si>
    <t>氏名</t>
    <rPh sb="0" eb="2">
      <t>シメイ</t>
    </rPh>
    <phoneticPr fontId="2"/>
  </si>
  <si>
    <t>採用年月日</t>
    <rPh sb="0" eb="2">
      <t>サイヨウ</t>
    </rPh>
    <rPh sb="2" eb="5">
      <t>ネンガッピ</t>
    </rPh>
    <phoneticPr fontId="2"/>
  </si>
  <si>
    <t>助成初年度</t>
    <rPh sb="0" eb="2">
      <t>ジョセイ</t>
    </rPh>
    <rPh sb="2" eb="5">
      <t>ショネンド</t>
    </rPh>
    <phoneticPr fontId="2"/>
  </si>
  <si>
    <t>退職情報等</t>
    <rPh sb="0" eb="2">
      <t>タイショク</t>
    </rPh>
    <rPh sb="2" eb="4">
      <t>ジョウホウ</t>
    </rPh>
    <rPh sb="4" eb="5">
      <t>トウ</t>
    </rPh>
    <phoneticPr fontId="2"/>
  </si>
  <si>
    <t>計画承認申請書提出書類チェック表</t>
    <rPh sb="0" eb="2">
      <t>ケイカク</t>
    </rPh>
    <rPh sb="2" eb="4">
      <t>ショウニン</t>
    </rPh>
    <rPh sb="4" eb="7">
      <t>シンセイショ</t>
    </rPh>
    <rPh sb="7" eb="9">
      <t>テイシュツ</t>
    </rPh>
    <rPh sb="9" eb="11">
      <t>ショルイ</t>
    </rPh>
    <rPh sb="15" eb="16">
      <t>ヒョウ</t>
    </rPh>
    <phoneticPr fontId="2"/>
  </si>
  <si>
    <t>(1)</t>
    <phoneticPr fontId="2"/>
  </si>
  <si>
    <t>(2)</t>
  </si>
  <si>
    <t>(3)</t>
  </si>
  <si>
    <t>添付資料</t>
    <rPh sb="0" eb="2">
      <t>テンプ</t>
    </rPh>
    <rPh sb="2" eb="4">
      <t>シリョウ</t>
    </rPh>
    <phoneticPr fontId="2"/>
  </si>
  <si>
    <t>(4)</t>
    <phoneticPr fontId="2"/>
  </si>
  <si>
    <t>(5)</t>
    <phoneticPr fontId="2"/>
  </si>
  <si>
    <t>(6)</t>
    <phoneticPr fontId="2"/>
  </si>
  <si>
    <t>（注）該当する項目にチェックを記入すること</t>
    <rPh sb="1" eb="2">
      <t>チュウ</t>
    </rPh>
    <rPh sb="3" eb="5">
      <t>ガイトウ</t>
    </rPh>
    <rPh sb="7" eb="9">
      <t>コウモク</t>
    </rPh>
    <rPh sb="15" eb="17">
      <t>キニュウ</t>
    </rPh>
    <phoneticPr fontId="2"/>
  </si>
  <si>
    <t xml:space="preserve">  </t>
    <phoneticPr fontId="2"/>
  </si>
  <si>
    <t>助成金交付申請書提出書類チェック表</t>
    <rPh sb="0" eb="3">
      <t>ジョセイキン</t>
    </rPh>
    <rPh sb="3" eb="5">
      <t>コウフ</t>
    </rPh>
    <rPh sb="5" eb="8">
      <t>シンセイショ</t>
    </rPh>
    <rPh sb="8" eb="10">
      <t>テイシュツ</t>
    </rPh>
    <rPh sb="10" eb="12">
      <t>ショルイ</t>
    </rPh>
    <rPh sb="16" eb="17">
      <t>ヒョウ</t>
    </rPh>
    <phoneticPr fontId="2"/>
  </si>
  <si>
    <t>退職金共済制度加入促進事業</t>
    <rPh sb="0" eb="2">
      <t>タイショクキン</t>
    </rPh>
    <rPh sb="2" eb="4">
      <t>キョウサイ</t>
    </rPh>
    <rPh sb="4" eb="6">
      <t>セイド</t>
    </rPh>
    <rPh sb="6" eb="8">
      <t>カニュウ</t>
    </rPh>
    <rPh sb="8" eb="10">
      <t>ソクシン</t>
    </rPh>
    <rPh sb="10" eb="12">
      <t>ジギョウ</t>
    </rPh>
    <phoneticPr fontId="2"/>
  </si>
  <si>
    <t>林退共、中退共毎に作成</t>
    <rPh sb="0" eb="1">
      <t>リン</t>
    </rPh>
    <rPh sb="9" eb="11">
      <t>サクセイ</t>
    </rPh>
    <phoneticPr fontId="2"/>
  </si>
  <si>
    <t>林退共掛け金収納書（写）</t>
    <rPh sb="0" eb="1">
      <t>リン</t>
    </rPh>
    <phoneticPr fontId="2"/>
  </si>
  <si>
    <t>林退共のみ</t>
    <rPh sb="0" eb="1">
      <t>リン</t>
    </rPh>
    <phoneticPr fontId="2"/>
  </si>
  <si>
    <t>中退共のみ</t>
    <rPh sb="0" eb="1">
      <t>チュウ</t>
    </rPh>
    <phoneticPr fontId="2"/>
  </si>
  <si>
    <t>社会保険加入促進事業</t>
    <rPh sb="0" eb="1">
      <t>シャカイ</t>
    </rPh>
    <rPh sb="1" eb="3">
      <t>ホケン</t>
    </rPh>
    <rPh sb="3" eb="5">
      <t>カニュウ</t>
    </rPh>
    <rPh sb="5" eb="7">
      <t>ソクシン</t>
    </rPh>
    <rPh sb="7" eb="9">
      <t>ジギョウ</t>
    </rPh>
    <phoneticPr fontId="2"/>
  </si>
  <si>
    <t>添付
資料</t>
    <rPh sb="0" eb="2">
      <t>テンプ</t>
    </rPh>
    <rPh sb="3" eb="5">
      <t>シリョウ</t>
    </rPh>
    <phoneticPr fontId="2"/>
  </si>
  <si>
    <t>新規参入者給与安定対策事業
新規参入者確保促進事業</t>
    <rPh sb="0" eb="1">
      <t>シンキ</t>
    </rPh>
    <rPh sb="1" eb="4">
      <t>サンニュウシャ</t>
    </rPh>
    <rPh sb="4" eb="5">
      <t>シャ</t>
    </rPh>
    <rPh sb="5" eb="7">
      <t>キュウヨ</t>
    </rPh>
    <rPh sb="7" eb="9">
      <t>アンテイ</t>
    </rPh>
    <rPh sb="8" eb="10">
      <t>タイサク</t>
    </rPh>
    <rPh sb="10" eb="12">
      <t>ジギョウ</t>
    </rPh>
    <rPh sb="14" eb="16">
      <t>シンキ</t>
    </rPh>
    <rPh sb="16" eb="19">
      <t>サンニュウシャ</t>
    </rPh>
    <rPh sb="19" eb="21">
      <t>カクホ</t>
    </rPh>
    <rPh sb="21" eb="23">
      <t>ソクシン</t>
    </rPh>
    <rPh sb="23" eb="25">
      <t>ジギョウ</t>
    </rPh>
    <phoneticPr fontId="2"/>
  </si>
  <si>
    <t>伐出事業</t>
  </si>
  <si>
    <t>日</t>
  </si>
  <si>
    <t>造林事業</t>
  </si>
  <si>
    <t>注：林退共と中退共加入の従事者は、別葉で記載してください。</t>
  </si>
  <si>
    <t>別記第４号様式の２</t>
    <phoneticPr fontId="2"/>
  </si>
  <si>
    <t>日</t>
    <rPh sb="0" eb="1">
      <t>ニチ</t>
    </rPh>
    <phoneticPr fontId="2"/>
  </si>
  <si>
    <t>【　林退共　】</t>
    <phoneticPr fontId="2"/>
  </si>
  <si>
    <t>【　中退共　】</t>
    <rPh sb="2" eb="3">
      <t>チュウ</t>
    </rPh>
    <phoneticPr fontId="2"/>
  </si>
  <si>
    <t>人</t>
    <rPh sb="0" eb="1">
      <t>ニン</t>
    </rPh>
    <phoneticPr fontId="2"/>
  </si>
  <si>
    <t>実人員</t>
  </si>
  <si>
    <t>掛金総額</t>
  </si>
  <si>
    <t>摘　　要</t>
  </si>
  <si>
    <t>雇用保険</t>
  </si>
  <si>
    <t>健康保険</t>
  </si>
  <si>
    <t>厚生年金</t>
  </si>
  <si>
    <t>別記第４号様式の３</t>
    <phoneticPr fontId="2"/>
  </si>
  <si>
    <t>１　事業計画総括表　　　　　　　　　　　</t>
    <phoneticPr fontId="2"/>
  </si>
  <si>
    <t>保険等の種類</t>
    <rPh sb="4" eb="6">
      <t>シュルイ</t>
    </rPh>
    <phoneticPr fontId="2"/>
  </si>
  <si>
    <t>事業主負担額</t>
    <rPh sb="3" eb="6">
      <t>フタンガク</t>
    </rPh>
    <phoneticPr fontId="2"/>
  </si>
  <si>
    <t>　退職金共済制度従事者別年間就業計画表（助成対象者のみ）</t>
  </si>
  <si>
    <t>　退職金共済制度加入促進対策事業計画書</t>
    <phoneticPr fontId="2"/>
  </si>
  <si>
    <t>別記第４号様式の４</t>
    <phoneticPr fontId="2"/>
  </si>
  <si>
    <t>単位：円</t>
    <rPh sb="0" eb="2">
      <t>タンイ</t>
    </rPh>
    <rPh sb="3" eb="4">
      <t>エン</t>
    </rPh>
    <phoneticPr fontId="2"/>
  </si>
  <si>
    <t>事業主の負担額</t>
    <rPh sb="0" eb="3">
      <t>ジギョウヌシ</t>
    </rPh>
    <rPh sb="4" eb="7">
      <t>フタンガク</t>
    </rPh>
    <phoneticPr fontId="2"/>
  </si>
  <si>
    <t>雇用保険</t>
    <rPh sb="0" eb="4">
      <t>コヨウホケン</t>
    </rPh>
    <phoneticPr fontId="2"/>
  </si>
  <si>
    <t>健康保険</t>
    <rPh sb="0" eb="4">
      <t>ケンコウホケン</t>
    </rPh>
    <phoneticPr fontId="2"/>
  </si>
  <si>
    <t>厚生年金</t>
    <rPh sb="0" eb="4">
      <t>コウセイネンキン</t>
    </rPh>
    <phoneticPr fontId="2"/>
  </si>
  <si>
    <t>年齢算出基準日</t>
    <rPh sb="0" eb="2">
      <t>ネンレイ</t>
    </rPh>
    <rPh sb="2" eb="4">
      <t>サンシュツ</t>
    </rPh>
    <rPh sb="4" eb="6">
      <t>キジュン</t>
    </rPh>
    <rPh sb="6" eb="7">
      <t>ビ</t>
    </rPh>
    <phoneticPr fontId="2"/>
  </si>
  <si>
    <t>１　新規参入者給与安定対策事業対象者の雇用状況</t>
  </si>
  <si>
    <t>新規参入者名</t>
  </si>
  <si>
    <t>生年月日</t>
  </si>
  <si>
    <t>緑の雇用以外の場合、林業経験２年未満の確認</t>
  </si>
  <si>
    <t>円</t>
  </si>
  <si>
    <t>計　　</t>
  </si>
  <si>
    <t>２　添付書類</t>
  </si>
  <si>
    <t>生年月日</t>
    <rPh sb="0" eb="2">
      <t>セイネン</t>
    </rPh>
    <rPh sb="2" eb="4">
      <t>ガッピ</t>
    </rPh>
    <phoneticPr fontId="2"/>
  </si>
  <si>
    <t>年齢</t>
    <rPh sb="0" eb="2">
      <t>ネンレイ</t>
    </rPh>
    <phoneticPr fontId="2"/>
  </si>
  <si>
    <t>共販所、
作業道
ｵﾍﾟﾚｰﾀｰ</t>
    <phoneticPr fontId="2"/>
  </si>
  <si>
    <t>延べ
作業日数</t>
    <rPh sb="3" eb="5">
      <t>サギョウ</t>
    </rPh>
    <rPh sb="5" eb="7">
      <t>ニッスウ</t>
    </rPh>
    <phoneticPr fontId="2"/>
  </si>
  <si>
    <t>注（１）</t>
    <phoneticPr fontId="2"/>
  </si>
  <si>
    <t>（２）</t>
    <phoneticPr fontId="2"/>
  </si>
  <si>
    <t>実人員</t>
    <rPh sb="1" eb="3">
      <t>ジンイン</t>
    </rPh>
    <phoneticPr fontId="2"/>
  </si>
  <si>
    <t>新規に雇用
した年月日</t>
    <phoneticPr fontId="2"/>
  </si>
  <si>
    <t>緑の雇用の有無</t>
    <rPh sb="5" eb="7">
      <t>ウム</t>
    </rPh>
    <phoneticPr fontId="2"/>
  </si>
  <si>
    <t>退職金共済
加入年月日</t>
    <phoneticPr fontId="2"/>
  </si>
  <si>
    <t>社会保険
３点セット
加入年月日</t>
    <phoneticPr fontId="2"/>
  </si>
  <si>
    <t>対象期間</t>
    <rPh sb="0" eb="2">
      <t>タイショウ</t>
    </rPh>
    <rPh sb="2" eb="4">
      <t>キカン</t>
    </rPh>
    <phoneticPr fontId="2"/>
  </si>
  <si>
    <t>人</t>
    <rPh sb="0" eb="1">
      <t>ニン</t>
    </rPh>
    <phoneticPr fontId="2"/>
  </si>
  <si>
    <t>新規参入者確保促進事業計画書</t>
    <rPh sb="5" eb="7">
      <t>カクホ</t>
    </rPh>
    <rPh sb="7" eb="9">
      <t>ソクシン</t>
    </rPh>
    <phoneticPr fontId="2"/>
  </si>
  <si>
    <t>１　新規参入者確保状況</t>
    <rPh sb="7" eb="9">
      <t>カクホ</t>
    </rPh>
    <phoneticPr fontId="2"/>
  </si>
  <si>
    <t>林業経験２年
未満の確認</t>
    <phoneticPr fontId="2"/>
  </si>
  <si>
    <t>１　新規参入者の住宅確保等状況</t>
  </si>
  <si>
    <t>現在の住所</t>
  </si>
  <si>
    <t>転居前の住所</t>
  </si>
  <si>
    <t>自</t>
  </si>
  <si>
    <t>至</t>
  </si>
  <si>
    <t>２　勤務する事業体（本所、支所、担当区等）の所在地</t>
  </si>
  <si>
    <t>３　添付書類</t>
  </si>
  <si>
    <t>（１）前住所及び現住所が確認できる書類。（住民票等）</t>
  </si>
  <si>
    <t>（２）住宅の賃貸契約書（写）</t>
  </si>
  <si>
    <t>出身都
道府県</t>
    <phoneticPr fontId="2"/>
  </si>
  <si>
    <t>新規参入者住宅確保支援事業（代理申請）計画書</t>
    <rPh sb="5" eb="7">
      <t>ジュウタク</t>
    </rPh>
    <rPh sb="7" eb="9">
      <t>カクホ</t>
    </rPh>
    <rPh sb="9" eb="11">
      <t>シエン</t>
    </rPh>
    <rPh sb="14" eb="16">
      <t>ダイリ</t>
    </rPh>
    <rPh sb="16" eb="18">
      <t>シンセイ</t>
    </rPh>
    <phoneticPr fontId="2"/>
  </si>
  <si>
    <t>購入
自宅</t>
    <rPh sb="3" eb="5">
      <t>ジタク</t>
    </rPh>
    <phoneticPr fontId="2"/>
  </si>
  <si>
    <t>当該住宅での
居住期間</t>
    <phoneticPr fontId="2"/>
  </si>
  <si>
    <t>住宅区分</t>
    <rPh sb="0" eb="2">
      <t>ジュウタク</t>
    </rPh>
    <rPh sb="2" eb="4">
      <t>クブン</t>
    </rPh>
    <phoneticPr fontId="2"/>
  </si>
  <si>
    <t>借家</t>
    <phoneticPr fontId="2"/>
  </si>
  <si>
    <t>市町村　　　　　　　　　　　　　　　　　　　　　　　</t>
    <phoneticPr fontId="2"/>
  </si>
  <si>
    <t>緑の雇用現場技能者育成対策事業実地研修期間一覧表</t>
    <rPh sb="0" eb="15">
      <t>ミドリ</t>
    </rPh>
    <rPh sb="15" eb="17">
      <t>ジッチ</t>
    </rPh>
    <rPh sb="17" eb="19">
      <t>ケンシュウ</t>
    </rPh>
    <rPh sb="19" eb="21">
      <t>キカン</t>
    </rPh>
    <rPh sb="21" eb="23">
      <t>イチラン</t>
    </rPh>
    <rPh sb="23" eb="24">
      <t>ヒョウ</t>
    </rPh>
    <phoneticPr fontId="2"/>
  </si>
  <si>
    <t>注（１）</t>
    <rPh sb="0" eb="1">
      <t>チュウ</t>
    </rPh>
    <phoneticPr fontId="2"/>
  </si>
  <si>
    <t>（２）</t>
    <phoneticPr fontId="2"/>
  </si>
  <si>
    <t>「緑の雇用対象研修名」欄は緑の雇用事業（FW1のみ、FW2のみ、FW3のみ、FW1～2、FW2～3　のいずれか）を記入してください。</t>
    <rPh sb="1" eb="2">
      <t>ミドリ</t>
    </rPh>
    <rPh sb="3" eb="5">
      <t>コヨウ</t>
    </rPh>
    <rPh sb="5" eb="7">
      <t>タイショウ</t>
    </rPh>
    <rPh sb="7" eb="9">
      <t>ケンシュウ</t>
    </rPh>
    <rPh sb="9" eb="10">
      <t>メイ</t>
    </rPh>
    <rPh sb="11" eb="12">
      <t>ラン</t>
    </rPh>
    <rPh sb="13" eb="14">
      <t>ミドリ</t>
    </rPh>
    <rPh sb="15" eb="17">
      <t>コヨウ</t>
    </rPh>
    <rPh sb="17" eb="19">
      <t>ジギョウ</t>
    </rPh>
    <rPh sb="57" eb="59">
      <t>キニュウ</t>
    </rPh>
    <phoneticPr fontId="2"/>
  </si>
  <si>
    <t>「実地研修対象期間」は緑の雇用現場技能者育成対策事業（ＦＷ）の実地研修の対象期間全てに○を記入してください。</t>
    <rPh sb="1" eb="3">
      <t>ジッチ</t>
    </rPh>
    <rPh sb="3" eb="5">
      <t>ケンシュウ</t>
    </rPh>
    <rPh sb="5" eb="7">
      <t>タイショウ</t>
    </rPh>
    <rPh sb="7" eb="9">
      <t>キカン</t>
    </rPh>
    <rPh sb="11" eb="12">
      <t>ミドリ</t>
    </rPh>
    <rPh sb="13" eb="15">
      <t>コヨウ</t>
    </rPh>
    <rPh sb="15" eb="17">
      <t>ゲンバ</t>
    </rPh>
    <rPh sb="17" eb="20">
      <t>ギノウシャ</t>
    </rPh>
    <rPh sb="20" eb="22">
      <t>イクセイ</t>
    </rPh>
    <rPh sb="22" eb="24">
      <t>タイサク</t>
    </rPh>
    <rPh sb="24" eb="26">
      <t>ジギョウ</t>
    </rPh>
    <rPh sb="31" eb="33">
      <t>ジッチ</t>
    </rPh>
    <rPh sb="33" eb="35">
      <t>ケンシュウ</t>
    </rPh>
    <rPh sb="36" eb="38">
      <t>タイショウ</t>
    </rPh>
    <rPh sb="38" eb="40">
      <t>キカン</t>
    </rPh>
    <rPh sb="40" eb="41">
      <t>スベ</t>
    </rPh>
    <rPh sb="45" eb="47">
      <t>キニュウ</t>
    </rPh>
    <phoneticPr fontId="2"/>
  </si>
  <si>
    <t>※公共工事とは、以下に示すとおりです。</t>
  </si>
  <si>
    <t>事業体名：</t>
  </si>
  <si>
    <t>事業名</t>
  </si>
  <si>
    <t>契約年月日</t>
  </si>
  <si>
    <t>ＪＶ等</t>
  </si>
  <si>
    <t>備考</t>
  </si>
  <si>
    <t>契約額
（最終契約額）</t>
    <phoneticPr fontId="2"/>
  </si>
  <si>
    <t>事業
番号</t>
    <phoneticPr fontId="2"/>
  </si>
  <si>
    <t>合計</t>
    <rPh sb="0" eb="2">
      <t>ゴウケイ</t>
    </rPh>
    <phoneticPr fontId="2"/>
  </si>
  <si>
    <t>①</t>
    <phoneticPr fontId="2"/>
  </si>
  <si>
    <t>②</t>
    <phoneticPr fontId="2"/>
  </si>
  <si>
    <t>③</t>
    <phoneticPr fontId="2"/>
  </si>
  <si>
    <t>④</t>
    <phoneticPr fontId="2"/>
  </si>
  <si>
    <t>　２．数社ＪＶにより受注した場合は「ＪＶ等」欄に結成した会社数を記入してください。</t>
    <phoneticPr fontId="2"/>
  </si>
  <si>
    <t>　４．諸経費なしの実費下請けの場合は、記入しないでください。</t>
    <phoneticPr fontId="2"/>
  </si>
  <si>
    <t>１月から１２月までの間に受注した公共工事一覧</t>
    <phoneticPr fontId="2"/>
  </si>
  <si>
    <t>　①県有林事業（県森連から委託を受けたものも含みます）</t>
    <phoneticPr fontId="2"/>
  </si>
  <si>
    <t>　②保安林事業</t>
    <phoneticPr fontId="2"/>
  </si>
  <si>
    <t>　③国有林事業（協同組合等で受注し、組合から委託を受けたものも含みます）</t>
    <phoneticPr fontId="2"/>
  </si>
  <si>
    <t>　④林業公社事業</t>
    <phoneticPr fontId="2"/>
  </si>
  <si>
    <t>別記第１０号様式</t>
    <phoneticPr fontId="2"/>
  </si>
  <si>
    <t>　退職金共済制度加入促進対策事業実績書</t>
    <rPh sb="16" eb="18">
      <t>ジッセキ</t>
    </rPh>
    <phoneticPr fontId="2"/>
  </si>
  <si>
    <t>（１）</t>
    <phoneticPr fontId="2"/>
  </si>
  <si>
    <t>（３）</t>
    <phoneticPr fontId="2"/>
  </si>
  <si>
    <t>（４）</t>
    <phoneticPr fontId="2"/>
  </si>
  <si>
    <t>掛け金等振り替え結果のお知らせ（写）・・・（中退共のみ）</t>
    <phoneticPr fontId="2"/>
  </si>
  <si>
    <t>退職金共済制度従事者別年間就業実績表［別記第１０号様式の２］</t>
    <rPh sb="0" eb="3">
      <t>タイショクキン</t>
    </rPh>
    <phoneticPr fontId="2"/>
  </si>
  <si>
    <t>従事者別、月別就業日数及び掛け金額一覧表［別記第１０号様式の３］</t>
    <phoneticPr fontId="2"/>
  </si>
  <si>
    <t>林退共掛け金収納書（写）・・・（林退共のみ）</t>
    <rPh sb="16" eb="17">
      <t>リン</t>
    </rPh>
    <rPh sb="17" eb="18">
      <t>タイ</t>
    </rPh>
    <rPh sb="18" eb="19">
      <t>キョウ</t>
    </rPh>
    <phoneticPr fontId="2"/>
  </si>
  <si>
    <t>２　添付書類　（※　添付書類のうち該当のない部分は、抹消してください。）</t>
    <phoneticPr fontId="2"/>
  </si>
  <si>
    <t>暦年（１～１２月）の計画を計上してください。</t>
    <phoneticPr fontId="2"/>
  </si>
  <si>
    <t>別記第１０号様式の２</t>
    <phoneticPr fontId="2"/>
  </si>
  <si>
    <t>[別記第１０号様式の３]</t>
    <rPh sb="1" eb="3">
      <t>ベッキ</t>
    </rPh>
    <rPh sb="3" eb="4">
      <t>ダイ</t>
    </rPh>
    <rPh sb="6" eb="7">
      <t>ゴウ</t>
    </rPh>
    <rPh sb="7" eb="9">
      <t>ヨウシキ</t>
    </rPh>
    <phoneticPr fontId="2"/>
  </si>
  <si>
    <t>注　林退共と中退共は別様にしてください。</t>
    <rPh sb="0" eb="1">
      <t>チュウ</t>
    </rPh>
    <phoneticPr fontId="2"/>
  </si>
  <si>
    <r>
      <t>従事者別、月別就業日数及び掛け金額一覧表　（</t>
    </r>
    <r>
      <rPr>
        <sz val="12"/>
        <color rgb="FFFF0000"/>
        <rFont val="ＭＳ 明朝"/>
        <family val="1"/>
        <charset val="128"/>
      </rPr>
      <t>林退共</t>
    </r>
    <r>
      <rPr>
        <sz val="12"/>
        <rFont val="ＭＳ 明朝"/>
        <family val="1"/>
        <charset val="128"/>
      </rPr>
      <t>）</t>
    </r>
    <rPh sb="0" eb="3">
      <t>ジュウジシャ</t>
    </rPh>
    <rPh sb="3" eb="4">
      <t>ベツ</t>
    </rPh>
    <rPh sb="5" eb="7">
      <t>ツキベツ</t>
    </rPh>
    <rPh sb="7" eb="9">
      <t>シュウギョウ</t>
    </rPh>
    <rPh sb="9" eb="10">
      <t>ニチ</t>
    </rPh>
    <rPh sb="10" eb="11">
      <t>スウ</t>
    </rPh>
    <rPh sb="11" eb="12">
      <t>オヨ</t>
    </rPh>
    <rPh sb="13" eb="14">
      <t>カ</t>
    </rPh>
    <rPh sb="15" eb="16">
      <t>キン</t>
    </rPh>
    <rPh sb="16" eb="17">
      <t>ガク</t>
    </rPh>
    <rPh sb="17" eb="20">
      <t>イチランヒョウ</t>
    </rPh>
    <rPh sb="22" eb="25">
      <t>リンタイキョウ</t>
    </rPh>
    <phoneticPr fontId="2"/>
  </si>
  <si>
    <t>別記第１０号様式の４</t>
    <phoneticPr fontId="2"/>
  </si>
  <si>
    <t>社会保険加入促進事業実績書</t>
    <rPh sb="10" eb="12">
      <t>ジッセキ</t>
    </rPh>
    <phoneticPr fontId="2"/>
  </si>
  <si>
    <t>注（１）</t>
    <phoneticPr fontId="2"/>
  </si>
  <si>
    <t>　　（２）</t>
    <phoneticPr fontId="2"/>
  </si>
  <si>
    <t>２　添付書類</t>
    <phoneticPr fontId="2"/>
  </si>
  <si>
    <t>従事者別社会保険料負担実績表［別記第１０号様式の５］</t>
    <rPh sb="0" eb="3">
      <t>ジュウジシャ</t>
    </rPh>
    <rPh sb="3" eb="4">
      <t>ベツ</t>
    </rPh>
    <rPh sb="4" eb="6">
      <t>シャカイ</t>
    </rPh>
    <rPh sb="6" eb="9">
      <t>ホケンリョウ</t>
    </rPh>
    <rPh sb="9" eb="11">
      <t>フタン</t>
    </rPh>
    <rPh sb="11" eb="13">
      <t>ジッセキ</t>
    </rPh>
    <rPh sb="13" eb="14">
      <t>ヒョウ</t>
    </rPh>
    <rPh sb="15" eb="17">
      <t>ベッキ</t>
    </rPh>
    <rPh sb="17" eb="18">
      <t>ダイ</t>
    </rPh>
    <rPh sb="20" eb="21">
      <t>ゴウ</t>
    </rPh>
    <rPh sb="21" eb="23">
      <t>ヨウシキ</t>
    </rPh>
    <phoneticPr fontId="2"/>
  </si>
  <si>
    <t>社会保険料負担実績明細書［別記第１０号様式の６］</t>
    <phoneticPr fontId="2"/>
  </si>
  <si>
    <t>別記第１０号様式の５</t>
    <phoneticPr fontId="2"/>
  </si>
  <si>
    <t>区分</t>
    <rPh sb="0" eb="2">
      <t>クブン</t>
    </rPh>
    <phoneticPr fontId="2"/>
  </si>
  <si>
    <t>厚生年金</t>
    <rPh sb="0" eb="2">
      <t>コウセイ</t>
    </rPh>
    <rPh sb="2" eb="4">
      <t>ネンキン</t>
    </rPh>
    <phoneticPr fontId="2"/>
  </si>
  <si>
    <t>社会保険料負担実績明細表</t>
    <rPh sb="0" eb="2">
      <t>シャカイ</t>
    </rPh>
    <rPh sb="2" eb="5">
      <t>ホケンリョウ</t>
    </rPh>
    <rPh sb="5" eb="7">
      <t>フタン</t>
    </rPh>
    <rPh sb="7" eb="9">
      <t>ジッセキ</t>
    </rPh>
    <rPh sb="9" eb="12">
      <t>メイサイヒョウ</t>
    </rPh>
    <phoneticPr fontId="2"/>
  </si>
  <si>
    <t>[別記第１０号様式の６]</t>
    <rPh sb="1" eb="3">
      <t>ベッキ</t>
    </rPh>
    <rPh sb="3" eb="4">
      <t>ダイ</t>
    </rPh>
    <rPh sb="6" eb="7">
      <t>ゴウ</t>
    </rPh>
    <rPh sb="7" eb="9">
      <t>ヨウシキ</t>
    </rPh>
    <phoneticPr fontId="2"/>
  </si>
  <si>
    <t>別記第４号様式の５</t>
    <phoneticPr fontId="2"/>
  </si>
  <si>
    <t>別記第４号様式の６</t>
    <phoneticPr fontId="2"/>
  </si>
  <si>
    <t>別記第５号様式</t>
    <rPh sb="0" eb="2">
      <t>ベッキ</t>
    </rPh>
    <rPh sb="2" eb="3">
      <t>ダイ</t>
    </rPh>
    <rPh sb="4" eb="5">
      <t>ゴウ</t>
    </rPh>
    <rPh sb="5" eb="7">
      <t>ヨウシキ</t>
    </rPh>
    <phoneticPr fontId="2"/>
  </si>
  <si>
    <t>別記第８号様式</t>
    <phoneticPr fontId="2"/>
  </si>
  <si>
    <t>別記第９号様式</t>
    <rPh sb="0" eb="2">
      <t>ベッキ</t>
    </rPh>
    <rPh sb="2" eb="3">
      <t>ダイ</t>
    </rPh>
    <rPh sb="4" eb="5">
      <t>ゴウ</t>
    </rPh>
    <rPh sb="5" eb="7">
      <t>ヨウシキ</t>
    </rPh>
    <phoneticPr fontId="2"/>
  </si>
  <si>
    <t>別記第１０号様式の３</t>
    <rPh sb="0" eb="2">
      <t>ベッキ</t>
    </rPh>
    <rPh sb="2" eb="3">
      <t>ダイ</t>
    </rPh>
    <rPh sb="5" eb="6">
      <t>ゴウ</t>
    </rPh>
    <rPh sb="6" eb="8">
      <t>ヨウシキ</t>
    </rPh>
    <phoneticPr fontId="2"/>
  </si>
  <si>
    <t>別記第１０号様式の７</t>
    <phoneticPr fontId="2"/>
  </si>
  <si>
    <t>１　新規参入者給与安定対策事業対象者の雇用実績</t>
    <rPh sb="21" eb="23">
      <t>ジッセキ</t>
    </rPh>
    <phoneticPr fontId="2"/>
  </si>
  <si>
    <t>（４）「緑の雇用以外の場合、林業経験２年未満の確認」欄には、経験年数２年未満を確認し、○を付ける。</t>
    <phoneticPr fontId="2"/>
  </si>
  <si>
    <t>　対象者の月別現金給与支給明細書［別記第１０号様式の８］</t>
    <phoneticPr fontId="2"/>
  </si>
  <si>
    <t>合　計</t>
    <rPh sb="0" eb="1">
      <t>ゴウ</t>
    </rPh>
    <rPh sb="2" eb="3">
      <t>ケイ</t>
    </rPh>
    <phoneticPr fontId="2"/>
  </si>
  <si>
    <t>注（１）定期給与には超過労働給与を含みます。</t>
    <rPh sb="0" eb="1">
      <t>チュウ</t>
    </rPh>
    <rPh sb="4" eb="6">
      <t>テイキ</t>
    </rPh>
    <rPh sb="6" eb="8">
      <t>キュウヨ</t>
    </rPh>
    <rPh sb="10" eb="12">
      <t>チョウカ</t>
    </rPh>
    <rPh sb="12" eb="14">
      <t>ロウドウ</t>
    </rPh>
    <rPh sb="14" eb="16">
      <t>キュウヨ</t>
    </rPh>
    <rPh sb="17" eb="18">
      <t>フク</t>
    </rPh>
    <phoneticPr fontId="2"/>
  </si>
  <si>
    <t>　（２）特別給与には、ボーナス、出来高制の割増賃金を含みますが、チエンソーなどの機械手当は含めないこと。</t>
    <rPh sb="4" eb="6">
      <t>トクベツ</t>
    </rPh>
    <rPh sb="6" eb="8">
      <t>キュウヨ</t>
    </rPh>
    <rPh sb="16" eb="20">
      <t>デキダカセイ</t>
    </rPh>
    <rPh sb="21" eb="23">
      <t>ワリマシ</t>
    </rPh>
    <rPh sb="23" eb="25">
      <t>チンギン</t>
    </rPh>
    <rPh sb="26" eb="27">
      <t>フク</t>
    </rPh>
    <rPh sb="40" eb="42">
      <t>キカイ</t>
    </rPh>
    <rPh sb="42" eb="44">
      <t>テアテ</t>
    </rPh>
    <rPh sb="45" eb="46">
      <t>フク</t>
    </rPh>
    <phoneticPr fontId="2"/>
  </si>
  <si>
    <t>別紙第１０号様式の８</t>
    <rPh sb="0" eb="2">
      <t>ベッシ</t>
    </rPh>
    <rPh sb="2" eb="3">
      <t>ダイ</t>
    </rPh>
    <rPh sb="5" eb="6">
      <t>ゴウ</t>
    </rPh>
    <rPh sb="6" eb="8">
      <t>ヨウシキ</t>
    </rPh>
    <phoneticPr fontId="2"/>
  </si>
  <si>
    <t>別記第１０号様式の９</t>
    <phoneticPr fontId="2"/>
  </si>
  <si>
    <t>新規参入者確保促進事業実績書</t>
    <rPh sb="5" eb="7">
      <t>カクホ</t>
    </rPh>
    <rPh sb="7" eb="9">
      <t>ソクシン</t>
    </rPh>
    <rPh sb="11" eb="13">
      <t>ジッセキ</t>
    </rPh>
    <phoneticPr fontId="2"/>
  </si>
  <si>
    <t>継続
雇用</t>
    <rPh sb="0" eb="2">
      <t>ケイゾク</t>
    </rPh>
    <rPh sb="3" eb="5">
      <t>コヨウ</t>
    </rPh>
    <phoneticPr fontId="2"/>
  </si>
  <si>
    <t>（１）新規参入者であることを証する書類の写し。（雇用契約書　等）</t>
    <rPh sb="20" eb="21">
      <t>ウツ</t>
    </rPh>
    <phoneticPr fontId="2"/>
  </si>
  <si>
    <t>（２）社会保険３点セット加入を証する書類。（資格取得確認通知書　等）</t>
    <rPh sb="22" eb="24">
      <t>シカク</t>
    </rPh>
    <rPh sb="24" eb="26">
      <t>シュトク</t>
    </rPh>
    <rPh sb="26" eb="28">
      <t>カクニン</t>
    </rPh>
    <rPh sb="28" eb="31">
      <t>ツウチショ</t>
    </rPh>
    <rPh sb="32" eb="33">
      <t>ナド</t>
    </rPh>
    <phoneticPr fontId="2"/>
  </si>
  <si>
    <t>（３）「林業経験２年未満の確認」欄には、経験年数２年未満を確認し、○を付ける。</t>
    <phoneticPr fontId="2"/>
  </si>
  <si>
    <t>注　継続雇用欄には、現在も継続して雇用している場合に○を付ける。</t>
    <phoneticPr fontId="2"/>
  </si>
  <si>
    <t>新規参入者住宅確保支援事業（代理申請）実績書</t>
    <rPh sb="5" eb="7">
      <t>ジュウタク</t>
    </rPh>
    <rPh sb="7" eb="9">
      <t>カクホ</t>
    </rPh>
    <rPh sb="9" eb="11">
      <t>シエン</t>
    </rPh>
    <rPh sb="14" eb="16">
      <t>ダイリ</t>
    </rPh>
    <rPh sb="16" eb="18">
      <t>シンセイ</t>
    </rPh>
    <rPh sb="19" eb="21">
      <t>ジッセキ</t>
    </rPh>
    <phoneticPr fontId="2"/>
  </si>
  <si>
    <t>別記第１０号様式の１０</t>
    <phoneticPr fontId="2"/>
  </si>
  <si>
    <t>別記第１５号様式</t>
    <rPh sb="0" eb="2">
      <t>ベッキ</t>
    </rPh>
    <rPh sb="2" eb="3">
      <t>ダイ</t>
    </rPh>
    <rPh sb="5" eb="6">
      <t>ゴウ</t>
    </rPh>
    <rPh sb="6" eb="8">
      <t>ヨウシキ</t>
    </rPh>
    <phoneticPr fontId="2"/>
  </si>
  <si>
    <t>令和　年度</t>
    <phoneticPr fontId="2"/>
  </si>
  <si>
    <t>第４号様式</t>
    <rPh sb="0" eb="1">
      <t>ダイ</t>
    </rPh>
    <rPh sb="2" eb="3">
      <t>ゴウ</t>
    </rPh>
    <rPh sb="3" eb="5">
      <t>ヨウシキ</t>
    </rPh>
    <phoneticPr fontId="2"/>
  </si>
  <si>
    <t>第４号様式の５</t>
    <rPh sb="0" eb="1">
      <t>ダイ</t>
    </rPh>
    <rPh sb="2" eb="3">
      <t>ゴウ</t>
    </rPh>
    <rPh sb="3" eb="5">
      <t>ヨウシキ</t>
    </rPh>
    <phoneticPr fontId="2"/>
  </si>
  <si>
    <t>第４号様式の４</t>
    <rPh sb="0" eb="1">
      <t>ダイ</t>
    </rPh>
    <rPh sb="2" eb="3">
      <t>ゴウ</t>
    </rPh>
    <rPh sb="3" eb="5">
      <t>ヨウシキ</t>
    </rPh>
    <phoneticPr fontId="2"/>
  </si>
  <si>
    <t>第４号様式の３</t>
    <rPh sb="0" eb="1">
      <t>ダイ</t>
    </rPh>
    <rPh sb="2" eb="3">
      <t>ゴウ</t>
    </rPh>
    <rPh sb="3" eb="5">
      <t>ヨウシキ</t>
    </rPh>
    <phoneticPr fontId="2"/>
  </si>
  <si>
    <t>第４号様式の２</t>
    <rPh sb="0" eb="1">
      <t>ダイ</t>
    </rPh>
    <rPh sb="2" eb="3">
      <t>ゴウ</t>
    </rPh>
    <rPh sb="3" eb="5">
      <t>ヨウシキ</t>
    </rPh>
    <phoneticPr fontId="2"/>
  </si>
  <si>
    <t>退職金共済制度加入促進対策事業計画書</t>
    <rPh sb="0" eb="3">
      <t>タイショクキン</t>
    </rPh>
    <rPh sb="3" eb="5">
      <t>キョウサイ</t>
    </rPh>
    <rPh sb="5" eb="7">
      <t>セイド</t>
    </rPh>
    <rPh sb="7" eb="9">
      <t>カニュウ</t>
    </rPh>
    <rPh sb="9" eb="11">
      <t>ソクシン</t>
    </rPh>
    <rPh sb="11" eb="13">
      <t>タイサク</t>
    </rPh>
    <rPh sb="13" eb="15">
      <t>ジギョウ</t>
    </rPh>
    <rPh sb="15" eb="18">
      <t>ケイカクショ</t>
    </rPh>
    <phoneticPr fontId="2"/>
  </si>
  <si>
    <t>退職金共済制度従事者別年間就業計画表</t>
    <rPh sb="0" eb="3">
      <t>タイショクキン</t>
    </rPh>
    <rPh sb="3" eb="5">
      <t>キョウサイ</t>
    </rPh>
    <rPh sb="5" eb="7">
      <t>セイド</t>
    </rPh>
    <rPh sb="7" eb="10">
      <t>ジュウジシャ</t>
    </rPh>
    <rPh sb="10" eb="11">
      <t>ベツ</t>
    </rPh>
    <rPh sb="11" eb="13">
      <t>ネンカン</t>
    </rPh>
    <rPh sb="13" eb="15">
      <t>シュウギョウ</t>
    </rPh>
    <rPh sb="15" eb="17">
      <t>ケイカク</t>
    </rPh>
    <rPh sb="17" eb="18">
      <t>ヒョウ</t>
    </rPh>
    <phoneticPr fontId="2"/>
  </si>
  <si>
    <t>社会保険加入促進事業計画書</t>
    <rPh sb="0" eb="2">
      <t>シャカイ</t>
    </rPh>
    <rPh sb="2" eb="4">
      <t>ホケン</t>
    </rPh>
    <rPh sb="4" eb="6">
      <t>カニュウ</t>
    </rPh>
    <rPh sb="6" eb="8">
      <t>ソクシン</t>
    </rPh>
    <rPh sb="8" eb="10">
      <t>ジギョウ</t>
    </rPh>
    <rPh sb="10" eb="13">
      <t>ケイカクショ</t>
    </rPh>
    <phoneticPr fontId="2"/>
  </si>
  <si>
    <t>従事者別社会保険料負担計画表</t>
    <rPh sb="0" eb="3">
      <t>ジュウジシャ</t>
    </rPh>
    <rPh sb="3" eb="4">
      <t>ベツ</t>
    </rPh>
    <rPh sb="4" eb="6">
      <t>シャカイ</t>
    </rPh>
    <rPh sb="6" eb="8">
      <t>ホケン</t>
    </rPh>
    <rPh sb="8" eb="9">
      <t>リョウ</t>
    </rPh>
    <rPh sb="9" eb="11">
      <t>フタン</t>
    </rPh>
    <rPh sb="11" eb="14">
      <t>ケイカクヒョウ</t>
    </rPh>
    <phoneticPr fontId="2"/>
  </si>
  <si>
    <t>新規参入者給与安定対策事業計画書</t>
    <rPh sb="0" eb="2">
      <t>シンキ</t>
    </rPh>
    <rPh sb="2" eb="5">
      <t>サンニュウシャ</t>
    </rPh>
    <rPh sb="5" eb="7">
      <t>キュウヨ</t>
    </rPh>
    <rPh sb="7" eb="9">
      <t>アンテイ</t>
    </rPh>
    <rPh sb="9" eb="11">
      <t>タイサク</t>
    </rPh>
    <rPh sb="11" eb="13">
      <t>ジギョウ</t>
    </rPh>
    <rPh sb="13" eb="16">
      <t>ケイカクショ</t>
    </rPh>
    <phoneticPr fontId="2"/>
  </si>
  <si>
    <t>助成事業計画承認申請書</t>
    <rPh sb="0" eb="1">
      <t>ジョセイ</t>
    </rPh>
    <rPh sb="1" eb="3">
      <t>ジギョウ</t>
    </rPh>
    <rPh sb="3" eb="5">
      <t>ケイカク</t>
    </rPh>
    <rPh sb="5" eb="7">
      <t>ショウニン</t>
    </rPh>
    <rPh sb="7" eb="10">
      <t>シンセイショ</t>
    </rPh>
    <phoneticPr fontId="2"/>
  </si>
  <si>
    <t>第３号様式</t>
    <phoneticPr fontId="2"/>
  </si>
  <si>
    <t>新規参入者確保促進事業計画書</t>
    <rPh sb="0" eb="2">
      <t>シンキ</t>
    </rPh>
    <rPh sb="2" eb="5">
      <t>サンニュウシャ</t>
    </rPh>
    <rPh sb="5" eb="7">
      <t>カクホ</t>
    </rPh>
    <rPh sb="7" eb="9">
      <t>ソクシン</t>
    </rPh>
    <rPh sb="9" eb="11">
      <t>ジギョウ</t>
    </rPh>
    <rPh sb="11" eb="14">
      <t>ケイカクショ</t>
    </rPh>
    <phoneticPr fontId="2"/>
  </si>
  <si>
    <t>新規参入者住宅確保支援事業（代理申請）計画書</t>
    <rPh sb="0" eb="2">
      <t>シンキ</t>
    </rPh>
    <rPh sb="2" eb="5">
      <t>サンニュウシャ</t>
    </rPh>
    <rPh sb="5" eb="7">
      <t>ジュウタク</t>
    </rPh>
    <rPh sb="7" eb="9">
      <t>カクホ</t>
    </rPh>
    <rPh sb="9" eb="11">
      <t>シエン</t>
    </rPh>
    <rPh sb="11" eb="13">
      <t>ジギョウ</t>
    </rPh>
    <rPh sb="14" eb="16">
      <t>ダイリ</t>
    </rPh>
    <rPh sb="16" eb="18">
      <t>シンセイ</t>
    </rPh>
    <rPh sb="19" eb="22">
      <t>ケイカクショ</t>
    </rPh>
    <phoneticPr fontId="2"/>
  </si>
  <si>
    <t>第４号様式の７</t>
    <phoneticPr fontId="2"/>
  </si>
  <si>
    <t>第４号様式の６</t>
    <phoneticPr fontId="2"/>
  </si>
  <si>
    <t>緑の雇用現場技能者育成対策事業実地研修期間一覧表</t>
    <rPh sb="0" eb="1">
      <t>ミドリ</t>
    </rPh>
    <rPh sb="2" eb="4">
      <t>コヨウ</t>
    </rPh>
    <rPh sb="4" eb="6">
      <t>ゲンバ</t>
    </rPh>
    <rPh sb="6" eb="9">
      <t>ギノウシャ</t>
    </rPh>
    <rPh sb="9" eb="11">
      <t>イクセイ</t>
    </rPh>
    <rPh sb="11" eb="13">
      <t>タイサク</t>
    </rPh>
    <rPh sb="13" eb="15">
      <t>ジギョウ</t>
    </rPh>
    <rPh sb="15" eb="17">
      <t>ジッチ</t>
    </rPh>
    <rPh sb="17" eb="19">
      <t>ケンシュウ</t>
    </rPh>
    <rPh sb="19" eb="21">
      <t>キカン</t>
    </rPh>
    <rPh sb="21" eb="24">
      <t>イチランヒョウ</t>
    </rPh>
    <phoneticPr fontId="2"/>
  </si>
  <si>
    <t>第５号様式</t>
    <phoneticPr fontId="2"/>
  </si>
  <si>
    <t>備考</t>
    <rPh sb="0" eb="2">
      <t>ビコウ</t>
    </rPh>
    <phoneticPr fontId="2"/>
  </si>
  <si>
    <t>雇用保険被保険者資格取得等確認通知書</t>
    <phoneticPr fontId="2"/>
  </si>
  <si>
    <t>健康保険・厚生年金保険資格取得確認および標準報酬決定通知書</t>
    <phoneticPr fontId="2"/>
  </si>
  <si>
    <t>ﾊﾛｰﾜｰｸから入手</t>
    <rPh sb="8" eb="10">
      <t>ニュウシュ</t>
    </rPh>
    <phoneticPr fontId="2"/>
  </si>
  <si>
    <t>年金事務所から入手</t>
    <rPh sb="0" eb="2">
      <t>ネンキン</t>
    </rPh>
    <rPh sb="2" eb="4">
      <t>ジム</t>
    </rPh>
    <rPh sb="4" eb="5">
      <t>ショ</t>
    </rPh>
    <rPh sb="7" eb="9">
      <t>ニュウシュ</t>
    </rPh>
    <phoneticPr fontId="2"/>
  </si>
  <si>
    <t>ﾁｪｯｸ</t>
    <phoneticPr fontId="2"/>
  </si>
  <si>
    <t>退職金共済制度加入促進対策事業の助成金交付申請書</t>
    <rPh sb="0" eb="3">
      <t>タイショクキン</t>
    </rPh>
    <rPh sb="3" eb="5">
      <t>キョウサイ</t>
    </rPh>
    <rPh sb="5" eb="7">
      <t>セイド</t>
    </rPh>
    <rPh sb="7" eb="9">
      <t>カニュウ</t>
    </rPh>
    <rPh sb="9" eb="11">
      <t>ソクシン</t>
    </rPh>
    <rPh sb="11" eb="13">
      <t>タイサク</t>
    </rPh>
    <rPh sb="13" eb="15">
      <t>ジギョウ</t>
    </rPh>
    <rPh sb="16" eb="19">
      <t>ジョセイキン</t>
    </rPh>
    <rPh sb="19" eb="21">
      <t>コウフ</t>
    </rPh>
    <rPh sb="21" eb="24">
      <t>シンセイショ</t>
    </rPh>
    <phoneticPr fontId="2"/>
  </si>
  <si>
    <t>退職金共済制度加入促進対策事業実績書</t>
    <rPh sb="0" eb="3">
      <t>タイショクキン</t>
    </rPh>
    <rPh sb="3" eb="5">
      <t>キョウサイ</t>
    </rPh>
    <rPh sb="5" eb="7">
      <t>セイド</t>
    </rPh>
    <rPh sb="7" eb="9">
      <t>カニュウ</t>
    </rPh>
    <rPh sb="9" eb="11">
      <t>ソクシン</t>
    </rPh>
    <rPh sb="11" eb="13">
      <t>タイサク</t>
    </rPh>
    <rPh sb="13" eb="15">
      <t>ジギョウ</t>
    </rPh>
    <rPh sb="15" eb="17">
      <t>ジッセキ</t>
    </rPh>
    <rPh sb="17" eb="18">
      <t>ショ</t>
    </rPh>
    <phoneticPr fontId="2"/>
  </si>
  <si>
    <t>退職金共済制度従事者別年間就業実績表</t>
    <rPh sb="0" eb="3">
      <t>タイショクキン</t>
    </rPh>
    <rPh sb="3" eb="5">
      <t>キョウサイ</t>
    </rPh>
    <rPh sb="5" eb="7">
      <t>セイド</t>
    </rPh>
    <rPh sb="7" eb="10">
      <t>ジュウジシャ</t>
    </rPh>
    <rPh sb="10" eb="11">
      <t>ベツ</t>
    </rPh>
    <rPh sb="11" eb="13">
      <t>ネンカン</t>
    </rPh>
    <rPh sb="13" eb="15">
      <t>シュウギョウ</t>
    </rPh>
    <rPh sb="15" eb="17">
      <t>ジッセキ</t>
    </rPh>
    <rPh sb="17" eb="18">
      <t>ヒョウ</t>
    </rPh>
    <phoneticPr fontId="2"/>
  </si>
  <si>
    <t>従事者別、月別就業日数及び掛け金額一覧表</t>
    <rPh sb="0" eb="3">
      <t>ジュウジシャ</t>
    </rPh>
    <rPh sb="3" eb="4">
      <t>ベツ</t>
    </rPh>
    <rPh sb="5" eb="7">
      <t>ツキベツ</t>
    </rPh>
    <rPh sb="7" eb="10">
      <t>シュウギョウビ</t>
    </rPh>
    <rPh sb="10" eb="11">
      <t>スウ</t>
    </rPh>
    <rPh sb="11" eb="12">
      <t>オヨ</t>
    </rPh>
    <rPh sb="13" eb="14">
      <t>カ</t>
    </rPh>
    <rPh sb="15" eb="16">
      <t>キン</t>
    </rPh>
    <rPh sb="16" eb="17">
      <t>ガク</t>
    </rPh>
    <rPh sb="17" eb="20">
      <t>イチランヒョウ</t>
    </rPh>
    <phoneticPr fontId="2"/>
  </si>
  <si>
    <t>１月から１２月までの間に受注した公共工事一覧</t>
    <rPh sb="1" eb="2">
      <t>ガツ</t>
    </rPh>
    <rPh sb="6" eb="7">
      <t>ガツ</t>
    </rPh>
    <rPh sb="10" eb="11">
      <t>アイダ</t>
    </rPh>
    <rPh sb="12" eb="14">
      <t>ジュチュウ</t>
    </rPh>
    <rPh sb="16" eb="18">
      <t>コウキョウ</t>
    </rPh>
    <rPh sb="18" eb="20">
      <t>コウジ</t>
    </rPh>
    <rPh sb="20" eb="22">
      <t>イチラン</t>
    </rPh>
    <phoneticPr fontId="2"/>
  </si>
  <si>
    <t>社会保険加入促進事業の助成金交付申請書</t>
    <rPh sb="0" eb="2">
      <t>シャカイ</t>
    </rPh>
    <rPh sb="2" eb="4">
      <t>ホケン</t>
    </rPh>
    <rPh sb="4" eb="6">
      <t>カニュウ</t>
    </rPh>
    <rPh sb="6" eb="8">
      <t>ソクシン</t>
    </rPh>
    <rPh sb="8" eb="10">
      <t>ジギョウ</t>
    </rPh>
    <rPh sb="11" eb="14">
      <t>ジョセイキン</t>
    </rPh>
    <rPh sb="14" eb="16">
      <t>コウフ</t>
    </rPh>
    <rPh sb="16" eb="19">
      <t>シンセイショ</t>
    </rPh>
    <phoneticPr fontId="2"/>
  </si>
  <si>
    <t>社会保険加入促進事業実績書</t>
    <rPh sb="0" eb="2">
      <t>シャカイ</t>
    </rPh>
    <rPh sb="2" eb="4">
      <t>ホケン</t>
    </rPh>
    <rPh sb="4" eb="6">
      <t>カニュウ</t>
    </rPh>
    <rPh sb="6" eb="8">
      <t>ソクシン</t>
    </rPh>
    <rPh sb="8" eb="10">
      <t>ジギョウ</t>
    </rPh>
    <rPh sb="10" eb="12">
      <t>ジッセキ</t>
    </rPh>
    <rPh sb="12" eb="13">
      <t>ショ</t>
    </rPh>
    <phoneticPr fontId="2"/>
  </si>
  <si>
    <t>従事者別社会保険料負担実績表</t>
    <rPh sb="0" eb="3">
      <t>ジュウジシャ</t>
    </rPh>
    <rPh sb="3" eb="4">
      <t>ベツ</t>
    </rPh>
    <rPh sb="4" eb="6">
      <t>シャカイ</t>
    </rPh>
    <rPh sb="6" eb="9">
      <t>ホケンリョウ</t>
    </rPh>
    <rPh sb="9" eb="11">
      <t>フタン</t>
    </rPh>
    <rPh sb="11" eb="14">
      <t>ジッセキヒョウ</t>
    </rPh>
    <phoneticPr fontId="2"/>
  </si>
  <si>
    <t>社会保険料負担実績明細表</t>
    <rPh sb="0" eb="2">
      <t>シャカイ</t>
    </rPh>
    <rPh sb="2" eb="4">
      <t>ホケン</t>
    </rPh>
    <rPh sb="4" eb="5">
      <t>リョウ</t>
    </rPh>
    <rPh sb="5" eb="7">
      <t>フタン</t>
    </rPh>
    <rPh sb="7" eb="9">
      <t>ジッセキ</t>
    </rPh>
    <rPh sb="9" eb="12">
      <t>メイサイヒョウ</t>
    </rPh>
    <phoneticPr fontId="2"/>
  </si>
  <si>
    <t>新規参入者給与安定対策事業実績書</t>
    <rPh sb="0" eb="2">
      <t>シンキ</t>
    </rPh>
    <rPh sb="2" eb="5">
      <t>サンニュウシャ</t>
    </rPh>
    <rPh sb="5" eb="7">
      <t>キュウヨ</t>
    </rPh>
    <rPh sb="7" eb="9">
      <t>アンテイ</t>
    </rPh>
    <rPh sb="9" eb="11">
      <t>タイサク</t>
    </rPh>
    <rPh sb="11" eb="13">
      <t>ジギョウ</t>
    </rPh>
    <rPh sb="13" eb="15">
      <t>ジッセキ</t>
    </rPh>
    <rPh sb="15" eb="16">
      <t>ショ</t>
    </rPh>
    <phoneticPr fontId="2"/>
  </si>
  <si>
    <t>新規参入者確保促進事業実績書</t>
    <rPh sb="0" eb="2">
      <t>シンキ</t>
    </rPh>
    <rPh sb="2" eb="5">
      <t>サンニュウシャ</t>
    </rPh>
    <rPh sb="5" eb="7">
      <t>カクホ</t>
    </rPh>
    <rPh sb="7" eb="9">
      <t>ソクシン</t>
    </rPh>
    <rPh sb="9" eb="11">
      <t>ジギョウ</t>
    </rPh>
    <rPh sb="11" eb="13">
      <t>ジッセキ</t>
    </rPh>
    <rPh sb="13" eb="14">
      <t>ショ</t>
    </rPh>
    <phoneticPr fontId="2"/>
  </si>
  <si>
    <t>新規参入者住宅確保支援事業の助成金交付申請書</t>
    <rPh sb="0" eb="2">
      <t>シンキ</t>
    </rPh>
    <rPh sb="2" eb="5">
      <t>サンニュウシャ</t>
    </rPh>
    <rPh sb="5" eb="7">
      <t>ジュウタク</t>
    </rPh>
    <rPh sb="7" eb="9">
      <t>カクホ</t>
    </rPh>
    <rPh sb="9" eb="11">
      <t>シエン</t>
    </rPh>
    <rPh sb="11" eb="13">
      <t>ジギョウ</t>
    </rPh>
    <rPh sb="14" eb="17">
      <t>ジョセイキン</t>
    </rPh>
    <rPh sb="17" eb="19">
      <t>コウフ</t>
    </rPh>
    <rPh sb="19" eb="22">
      <t>シンセイショ</t>
    </rPh>
    <phoneticPr fontId="2"/>
  </si>
  <si>
    <t>新規参入者住宅確保支援事業（代理申請）実績書</t>
    <rPh sb="0" eb="2">
      <t>シンキ</t>
    </rPh>
    <rPh sb="2" eb="5">
      <t>サンニュウシャ</t>
    </rPh>
    <rPh sb="5" eb="7">
      <t>ジュウタク</t>
    </rPh>
    <rPh sb="7" eb="9">
      <t>カクホ</t>
    </rPh>
    <rPh sb="9" eb="11">
      <t>シエン</t>
    </rPh>
    <rPh sb="11" eb="13">
      <t>ジギョウ</t>
    </rPh>
    <rPh sb="14" eb="16">
      <t>ダイリ</t>
    </rPh>
    <rPh sb="16" eb="18">
      <t>シンセイ</t>
    </rPh>
    <rPh sb="19" eb="21">
      <t>ジッセキ</t>
    </rPh>
    <rPh sb="21" eb="22">
      <t>ショ</t>
    </rPh>
    <phoneticPr fontId="2"/>
  </si>
  <si>
    <t>新規参入者給与安定対策事業、
新規参入者確保促進事業の助成金交付申請書</t>
    <rPh sb="0" eb="2">
      <t>シンキ</t>
    </rPh>
    <rPh sb="2" eb="5">
      <t>サンニュウシャ</t>
    </rPh>
    <rPh sb="5" eb="7">
      <t>キュウヨ</t>
    </rPh>
    <rPh sb="7" eb="9">
      <t>アンテイ</t>
    </rPh>
    <rPh sb="9" eb="11">
      <t>タイサク</t>
    </rPh>
    <rPh sb="11" eb="13">
      <t>ジギョウ</t>
    </rPh>
    <rPh sb="15" eb="17">
      <t>シンキ</t>
    </rPh>
    <rPh sb="17" eb="20">
      <t>サンニュウシャ</t>
    </rPh>
    <rPh sb="20" eb="22">
      <t>カクホ</t>
    </rPh>
    <rPh sb="22" eb="24">
      <t>ソクシン</t>
    </rPh>
    <rPh sb="24" eb="26">
      <t>ジギョウ</t>
    </rPh>
    <rPh sb="27" eb="30">
      <t>ジョセイキン</t>
    </rPh>
    <rPh sb="30" eb="32">
      <t>コウフ</t>
    </rPh>
    <rPh sb="32" eb="35">
      <t>シンセイショ</t>
    </rPh>
    <phoneticPr fontId="2"/>
  </si>
  <si>
    <t>新規参入者給与安定対策事業対象者
への月別現金給与支給明細書</t>
    <rPh sb="0" eb="2">
      <t>シンキ</t>
    </rPh>
    <rPh sb="2" eb="5">
      <t>サンニュウシャ</t>
    </rPh>
    <rPh sb="5" eb="7">
      <t>キュウヨ</t>
    </rPh>
    <rPh sb="7" eb="9">
      <t>アンテイ</t>
    </rPh>
    <rPh sb="9" eb="11">
      <t>タイサク</t>
    </rPh>
    <rPh sb="11" eb="13">
      <t>ジギョウ</t>
    </rPh>
    <rPh sb="13" eb="16">
      <t>タイショウシャ</t>
    </rPh>
    <rPh sb="19" eb="21">
      <t>ツキベツ</t>
    </rPh>
    <rPh sb="21" eb="23">
      <t>ゲンキン</t>
    </rPh>
    <rPh sb="23" eb="25">
      <t>キュウヨ</t>
    </rPh>
    <rPh sb="25" eb="27">
      <t>シキュウ</t>
    </rPh>
    <rPh sb="27" eb="30">
      <t>メイサイショ</t>
    </rPh>
    <phoneticPr fontId="2"/>
  </si>
  <si>
    <t>第7号様式</t>
    <phoneticPr fontId="2"/>
  </si>
  <si>
    <t>第10号様式</t>
    <phoneticPr fontId="2"/>
  </si>
  <si>
    <t>第10号様式の2</t>
    <phoneticPr fontId="2"/>
  </si>
  <si>
    <t>第10号様式の3</t>
  </si>
  <si>
    <t>第8号様式</t>
    <phoneticPr fontId="2"/>
  </si>
  <si>
    <t>第9号様式</t>
  </si>
  <si>
    <t>第7号様式の2</t>
    <phoneticPr fontId="2"/>
  </si>
  <si>
    <t>第10号様式の4</t>
    <phoneticPr fontId="2"/>
  </si>
  <si>
    <t>第10号様式の5</t>
  </si>
  <si>
    <t>第10号様式の6</t>
  </si>
  <si>
    <t>第9号様式</t>
    <phoneticPr fontId="2"/>
  </si>
  <si>
    <t>第7号様式の3</t>
    <phoneticPr fontId="2"/>
  </si>
  <si>
    <t>第10号様式の7</t>
    <phoneticPr fontId="2"/>
  </si>
  <si>
    <t>第10号様式の8</t>
  </si>
  <si>
    <t>第10号様式の9</t>
  </si>
  <si>
    <t>第7号様式の4</t>
    <phoneticPr fontId="2"/>
  </si>
  <si>
    <t>第10号様式の10</t>
    <phoneticPr fontId="2"/>
  </si>
  <si>
    <t>備　考</t>
    <rPh sb="0" eb="1">
      <t>ソナエ</t>
    </rPh>
    <rPh sb="2" eb="3">
      <t>コウ</t>
    </rPh>
    <phoneticPr fontId="2"/>
  </si>
  <si>
    <t>新規参入者住宅
確保支援事業</t>
    <rPh sb="0" eb="1">
      <t>シンキ</t>
    </rPh>
    <rPh sb="1" eb="4">
      <t>サンニュウシャ</t>
    </rPh>
    <rPh sb="4" eb="6">
      <t>ジュウタク</t>
    </rPh>
    <rPh sb="8" eb="10">
      <t>カクホ</t>
    </rPh>
    <rPh sb="9" eb="11">
      <t>シエン</t>
    </rPh>
    <rPh sb="11" eb="13">
      <t>ジギョウ</t>
    </rPh>
    <phoneticPr fontId="2"/>
  </si>
  <si>
    <t>提　出　書　類</t>
    <rPh sb="0" eb="1">
      <t>ツツミ</t>
    </rPh>
    <rPh sb="2" eb="3">
      <t>デ</t>
    </rPh>
    <rPh sb="4" eb="5">
      <t>ショ</t>
    </rPh>
    <rPh sb="6" eb="7">
      <t>タグイ</t>
    </rPh>
    <phoneticPr fontId="2"/>
  </si>
  <si>
    <t>令和　　年</t>
    <rPh sb="0" eb="1">
      <t>レイ</t>
    </rPh>
    <rPh sb="1" eb="2">
      <t>ワ</t>
    </rPh>
    <rPh sb="4" eb="5">
      <t>ネン</t>
    </rPh>
    <phoneticPr fontId="2"/>
  </si>
  <si>
    <t>（注１）　(6)の第５号様式は緑の雇用の有無に関わらず、申請する事業すべてに添付すること。
（注２）　該当する項目にチェックを記入すること</t>
    <rPh sb="1" eb="2">
      <t>チュウ</t>
    </rPh>
    <rPh sb="9" eb="10">
      <t>ダイ</t>
    </rPh>
    <rPh sb="11" eb="12">
      <t>ゴウ</t>
    </rPh>
    <rPh sb="12" eb="14">
      <t>ヨウシキ</t>
    </rPh>
    <rPh sb="15" eb="19">
      <t>ミドリノコヨウノ</t>
    </rPh>
    <rPh sb="19" eb="22">
      <t>ウム</t>
    </rPh>
    <rPh sb="23" eb="24">
      <t>カカ</t>
    </rPh>
    <rPh sb="28" eb="30">
      <t>シンセイ</t>
    </rPh>
    <rPh sb="32" eb="34">
      <t>ジギョウ</t>
    </rPh>
    <rPh sb="38" eb="40">
      <t>テンプ</t>
    </rPh>
    <rPh sb="47" eb="48">
      <t>チュウ</t>
    </rPh>
    <rPh sb="51" eb="53">
      <t>ガイトウ</t>
    </rPh>
    <rPh sb="55" eb="57">
      <t>コウモク</t>
    </rPh>
    <rPh sb="63" eb="65">
      <t>キニュウ</t>
    </rPh>
    <phoneticPr fontId="2"/>
  </si>
  <si>
    <r>
      <t>新規参入者</t>
    </r>
    <r>
      <rPr>
        <b/>
        <sz val="36"/>
        <color rgb="FFFF0000"/>
        <rFont val="HGSｺﾞｼｯｸM"/>
        <family val="3"/>
        <charset val="128"/>
      </rPr>
      <t>給与安定</t>
    </r>
    <r>
      <rPr>
        <b/>
        <sz val="36"/>
        <rFont val="HGSｺﾞｼｯｸM"/>
        <family val="3"/>
        <charset val="128"/>
      </rPr>
      <t>対策事業の助成金算出</t>
    </r>
    <phoneticPr fontId="21"/>
  </si>
  <si>
    <t>氏　名</t>
    <rPh sb="0" eb="1">
      <t>シ</t>
    </rPh>
    <rPh sb="2" eb="3">
      <t>メイ</t>
    </rPh>
    <phoneticPr fontId="21"/>
  </si>
  <si>
    <t>採　用
年月日</t>
    <rPh sb="0" eb="1">
      <t>サイ</t>
    </rPh>
    <rPh sb="2" eb="3">
      <t>ヨウ</t>
    </rPh>
    <rPh sb="4" eb="7">
      <t>ネンガッピ</t>
    </rPh>
    <phoneticPr fontId="21"/>
  </si>
  <si>
    <t>条件ｸﾘｱ
年　月　日</t>
    <rPh sb="0" eb="2">
      <t>ジョウケン</t>
    </rPh>
    <rPh sb="6" eb="7">
      <t>ネン</t>
    </rPh>
    <rPh sb="8" eb="9">
      <t>ガツ</t>
    </rPh>
    <rPh sb="10" eb="11">
      <t>ニチ</t>
    </rPh>
    <phoneticPr fontId="21"/>
  </si>
  <si>
    <t>助成
開始月</t>
    <rPh sb="0" eb="2">
      <t>ジョセイ</t>
    </rPh>
    <rPh sb="3" eb="5">
      <t>カイシ</t>
    </rPh>
    <rPh sb="5" eb="6">
      <t>ツキ</t>
    </rPh>
    <phoneticPr fontId="21"/>
  </si>
  <si>
    <t>1月</t>
  </si>
  <si>
    <t>2月</t>
  </si>
  <si>
    <t>4月</t>
    <rPh sb="1" eb="2">
      <t>ガツ</t>
    </rPh>
    <phoneticPr fontId="21"/>
  </si>
  <si>
    <t>10
月</t>
    <phoneticPr fontId="21"/>
  </si>
  <si>
    <t>11
月</t>
    <phoneticPr fontId="21"/>
  </si>
  <si>
    <t>12
月</t>
    <phoneticPr fontId="21"/>
  </si>
  <si>
    <t>試算用１</t>
    <rPh sb="0" eb="2">
      <t>シサン</t>
    </rPh>
    <rPh sb="2" eb="3">
      <t>ヨウ</t>
    </rPh>
    <phoneticPr fontId="2"/>
  </si>
  <si>
    <t>試算用２</t>
    <rPh sb="0" eb="2">
      <t>シサン</t>
    </rPh>
    <rPh sb="2" eb="3">
      <t>ヨウ</t>
    </rPh>
    <phoneticPr fontId="2"/>
  </si>
  <si>
    <t>Ａさん</t>
    <phoneticPr fontId="2"/>
  </si>
  <si>
    <t>Ｂさん</t>
    <phoneticPr fontId="2"/>
  </si>
  <si>
    <t>×</t>
  </si>
  <si>
    <t>Ｃさん</t>
    <phoneticPr fontId="2"/>
  </si>
  <si>
    <t>Ｄさん</t>
    <phoneticPr fontId="2"/>
  </si>
  <si>
    <t>Ｅさん</t>
    <phoneticPr fontId="2"/>
  </si>
  <si>
    <t>Ｆさん</t>
    <phoneticPr fontId="2"/>
  </si>
  <si>
    <t>森林　太郎</t>
    <rPh sb="0" eb="2">
      <t>シンリン</t>
    </rPh>
    <rPh sb="3" eb="5">
      <t>タロウ</t>
    </rPh>
    <phoneticPr fontId="1"/>
  </si>
  <si>
    <t>林業　花子</t>
    <rPh sb="0" eb="2">
      <t>リンギョウ</t>
    </rPh>
    <rPh sb="3" eb="5">
      <t>ハナコ</t>
    </rPh>
    <phoneticPr fontId="1"/>
  </si>
  <si>
    <t>木材　高子</t>
    <rPh sb="0" eb="2">
      <t>モクザイ</t>
    </rPh>
    <rPh sb="3" eb="5">
      <t>タカコ</t>
    </rPh>
    <phoneticPr fontId="1"/>
  </si>
  <si>
    <t>安全　一郎</t>
    <rPh sb="0" eb="2">
      <t>アンゼン</t>
    </rPh>
    <rPh sb="3" eb="5">
      <t>イチロウ</t>
    </rPh>
    <phoneticPr fontId="1"/>
  </si>
  <si>
    <t>○</t>
  </si>
  <si>
    <t>FW1のみ</t>
  </si>
  <si>
    <t>FW1～2</t>
  </si>
  <si>
    <t>FW2～3</t>
  </si>
  <si>
    <t>FW3のみ</t>
  </si>
  <si>
    <t>　</t>
    <phoneticPr fontId="2"/>
  </si>
  <si>
    <t>入居年数</t>
    <rPh sb="0" eb="2">
      <t>ニュウキョ</t>
    </rPh>
    <rPh sb="2" eb="4">
      <t>ネンスウ</t>
    </rPh>
    <phoneticPr fontId="2"/>
  </si>
  <si>
    <t>新規参入者であることを証する書類の写し</t>
    <rPh sb="0" eb="2">
      <t>シンキ</t>
    </rPh>
    <rPh sb="2" eb="5">
      <t>サンニュウシャ</t>
    </rPh>
    <rPh sb="11" eb="12">
      <t>ショウ</t>
    </rPh>
    <rPh sb="14" eb="16">
      <t>ショルイ</t>
    </rPh>
    <rPh sb="17" eb="18">
      <t>ウツ</t>
    </rPh>
    <phoneticPr fontId="2"/>
  </si>
  <si>
    <t>退職金共済加入を証する書類の写し</t>
    <rPh sb="0" eb="3">
      <t>タイショクキン</t>
    </rPh>
    <rPh sb="3" eb="5">
      <t>キョウサイ</t>
    </rPh>
    <rPh sb="5" eb="7">
      <t>カニュウ</t>
    </rPh>
    <rPh sb="8" eb="9">
      <t>ショウ</t>
    </rPh>
    <rPh sb="11" eb="13">
      <t>ショルイ</t>
    </rPh>
    <phoneticPr fontId="2"/>
  </si>
  <si>
    <t>雇用保険加入を証する書類の写し</t>
    <rPh sb="0" eb="2">
      <t>コヨウ</t>
    </rPh>
    <rPh sb="2" eb="4">
      <t>ホケン</t>
    </rPh>
    <rPh sb="4" eb="6">
      <t>カニュウ</t>
    </rPh>
    <rPh sb="7" eb="8">
      <t>ショウ</t>
    </rPh>
    <rPh sb="10" eb="12">
      <t>ショルイ</t>
    </rPh>
    <phoneticPr fontId="2"/>
  </si>
  <si>
    <t>健康保険・厚生年金加入を証する書類の写し</t>
    <rPh sb="0" eb="2">
      <t>ケンコウ</t>
    </rPh>
    <rPh sb="2" eb="4">
      <t>ホケン</t>
    </rPh>
    <rPh sb="5" eb="7">
      <t>コウセイ</t>
    </rPh>
    <rPh sb="7" eb="9">
      <t>ネンキン</t>
    </rPh>
    <rPh sb="9" eb="11">
      <t>カニュウ</t>
    </rPh>
    <rPh sb="12" eb="13">
      <t>ショウ</t>
    </rPh>
    <rPh sb="15" eb="17">
      <t>ショルイ</t>
    </rPh>
    <phoneticPr fontId="2"/>
  </si>
  <si>
    <t>雇用契約書等</t>
    <phoneticPr fontId="2"/>
  </si>
  <si>
    <t>新規参入者であることを証する書類の写し</t>
    <rPh sb="0" eb="2">
      <t>シンキ</t>
    </rPh>
    <rPh sb="2" eb="5">
      <t>サンニュウシャ</t>
    </rPh>
    <rPh sb="11" eb="12">
      <t>ショウ</t>
    </rPh>
    <rPh sb="14" eb="16">
      <t>ショルイ</t>
    </rPh>
    <phoneticPr fontId="2"/>
  </si>
  <si>
    <t>前住所及び現住所が確認できる書類の写し</t>
    <rPh sb="0" eb="3">
      <t>ゼンジュウショ</t>
    </rPh>
    <rPh sb="3" eb="4">
      <t>オヨ</t>
    </rPh>
    <rPh sb="5" eb="8">
      <t>ゲンジュウショ</t>
    </rPh>
    <rPh sb="9" eb="11">
      <t>カクニン</t>
    </rPh>
    <rPh sb="14" eb="16">
      <t>ショルイ</t>
    </rPh>
    <phoneticPr fontId="2"/>
  </si>
  <si>
    <t>住宅の賃貸契約書の写し</t>
    <rPh sb="0" eb="2">
      <t>ジュウタク</t>
    </rPh>
    <rPh sb="3" eb="5">
      <t>チンタイ</t>
    </rPh>
    <rPh sb="5" eb="8">
      <t>ケイヤクショ</t>
    </rPh>
    <phoneticPr fontId="2"/>
  </si>
  <si>
    <t>住民票（発行日から３カ月以内）等</t>
    <rPh sb="4" eb="6">
      <t>ハッコウ</t>
    </rPh>
    <rPh sb="6" eb="7">
      <t>ビ</t>
    </rPh>
    <rPh sb="11" eb="12">
      <t>ゲツ</t>
    </rPh>
    <rPh sb="12" eb="14">
      <t>イナイ</t>
    </rPh>
    <phoneticPr fontId="2"/>
  </si>
  <si>
    <t>（５）対象期間には、緑の雇用研修期間は含めないこと。</t>
    <rPh sb="3" eb="5">
      <t>タイショウ</t>
    </rPh>
    <rPh sb="5" eb="7">
      <t>キカン</t>
    </rPh>
    <rPh sb="14" eb="16">
      <t>ケンシュウ</t>
    </rPh>
    <rPh sb="16" eb="18">
      <t>キカン</t>
    </rPh>
    <rPh sb="19" eb="20">
      <t>フク</t>
    </rPh>
    <phoneticPr fontId="2"/>
  </si>
  <si>
    <t>ＦＷ2</t>
  </si>
  <si>
    <t>ＦＷ1</t>
  </si>
  <si>
    <t>ＦＷ3</t>
  </si>
  <si>
    <t>助成額</t>
    <rPh sb="0" eb="2">
      <t>ジョセイ</t>
    </rPh>
    <rPh sb="2" eb="3">
      <t>ガク</t>
    </rPh>
    <phoneticPr fontId="21"/>
  </si>
  <si>
    <t>共済手帳（1冊目） or 共済手帳申込書（受付印入り）</t>
    <rPh sb="6" eb="7">
      <t>サツ</t>
    </rPh>
    <rPh sb="7" eb="8">
      <t>メ</t>
    </rPh>
    <phoneticPr fontId="2"/>
  </si>
  <si>
    <t>（１）新規参入者であることを証する書類の写し　（雇用契約書　等）</t>
    <phoneticPr fontId="2"/>
  </si>
  <si>
    <t>（２）退職金共済を証する書類の写し　　　　　　（共済手帳（1冊目） もしくは 共済手帳申込書（受付印入り））</t>
    <phoneticPr fontId="2"/>
  </si>
  <si>
    <t>（３）雇用保険加入を証する書類の写し　　　　　（雇用保険被保険者資格取得等確認通知書）</t>
    <phoneticPr fontId="2"/>
  </si>
  <si>
    <t>（４）健康保険・厚生年金加入を証する書類の写し（健康保険・厚生年金保険資格取得確認および標準報酬決定通知書）</t>
    <phoneticPr fontId="2"/>
  </si>
  <si>
    <t>別記第４号様式の７</t>
    <phoneticPr fontId="2"/>
  </si>
  <si>
    <t>対象期間の
現金給与総額
(見込み)</t>
    <rPh sb="0" eb="2">
      <t>タイショウ</t>
    </rPh>
    <rPh sb="2" eb="4">
      <t>キカン</t>
    </rPh>
    <phoneticPr fontId="2"/>
  </si>
  <si>
    <t>対象期間の
現金給与総額</t>
    <rPh sb="0" eb="2">
      <t>タイショウ</t>
    </rPh>
    <rPh sb="2" eb="4">
      <t>キカン</t>
    </rPh>
    <phoneticPr fontId="2"/>
  </si>
  <si>
    <t>掛け金等振り替え結果のお知らせ（写）
通帳の写し（該当部分）</t>
    <rPh sb="0" eb="1">
      <t>カ</t>
    </rPh>
    <rPh sb="2" eb="3">
      <t>キン</t>
    </rPh>
    <rPh sb="3" eb="4">
      <t>トウ</t>
    </rPh>
    <rPh sb="4" eb="5">
      <t>フ</t>
    </rPh>
    <rPh sb="6" eb="7">
      <t>カ</t>
    </rPh>
    <rPh sb="8" eb="10">
      <t>ケッカ</t>
    </rPh>
    <rPh sb="12" eb="13">
      <t>シ</t>
    </rPh>
    <rPh sb="16" eb="17">
      <t>ウツ</t>
    </rPh>
    <rPh sb="19" eb="21">
      <t>ツウチョウ</t>
    </rPh>
    <rPh sb="22" eb="23">
      <t>ウツ</t>
    </rPh>
    <rPh sb="25" eb="27">
      <t>ガイトウ</t>
    </rPh>
    <rPh sb="27" eb="29">
      <t>ブブン</t>
    </rPh>
    <phoneticPr fontId="2"/>
  </si>
  <si>
    <t>累　計</t>
    <rPh sb="0" eb="1">
      <t>ルイ</t>
    </rPh>
    <rPh sb="2" eb="3">
      <t>ケイ</t>
    </rPh>
    <phoneticPr fontId="2"/>
  </si>
  <si>
    <r>
      <t>従事者別、月別掛け金額一覧表　（</t>
    </r>
    <r>
      <rPr>
        <sz val="12"/>
        <color rgb="FFFF0000"/>
        <rFont val="ＭＳ 明朝"/>
        <family val="1"/>
        <charset val="128"/>
      </rPr>
      <t>中退共</t>
    </r>
    <r>
      <rPr>
        <sz val="12"/>
        <rFont val="ＭＳ 明朝"/>
        <family val="1"/>
        <charset val="128"/>
      </rPr>
      <t>）</t>
    </r>
    <rPh sb="0" eb="3">
      <t>ジュウジシャ</t>
    </rPh>
    <rPh sb="3" eb="4">
      <t>ベツ</t>
    </rPh>
    <rPh sb="5" eb="7">
      <t>ツキベツ</t>
    </rPh>
    <rPh sb="7" eb="8">
      <t>カ</t>
    </rPh>
    <rPh sb="9" eb="10">
      <t>キン</t>
    </rPh>
    <rPh sb="10" eb="11">
      <t>ガク</t>
    </rPh>
    <rPh sb="11" eb="14">
      <t>イチランヒョウ</t>
    </rPh>
    <rPh sb="16" eb="19">
      <t>チュウタイキョウ</t>
    </rPh>
    <phoneticPr fontId="2"/>
  </si>
  <si>
    <r>
      <t>（単位：</t>
    </r>
    <r>
      <rPr>
        <sz val="12"/>
        <color rgb="FFFF0000"/>
        <rFont val="ＭＳ 明朝"/>
        <family val="1"/>
        <charset val="128"/>
      </rPr>
      <t>日</t>
    </r>
    <r>
      <rPr>
        <sz val="12"/>
        <rFont val="ＭＳ 明朝"/>
        <family val="1"/>
        <charset val="128"/>
      </rPr>
      <t>）</t>
    </r>
    <rPh sb="1" eb="3">
      <t>タンイ</t>
    </rPh>
    <rPh sb="4" eb="5">
      <t>ニチ</t>
    </rPh>
    <phoneticPr fontId="2"/>
  </si>
  <si>
    <r>
      <t>（単位：</t>
    </r>
    <r>
      <rPr>
        <sz val="12"/>
        <color rgb="FFFF0000"/>
        <rFont val="ＭＳ 明朝"/>
        <family val="1"/>
        <charset val="128"/>
      </rPr>
      <t>円</t>
    </r>
    <r>
      <rPr>
        <sz val="12"/>
        <rFont val="ＭＳ 明朝"/>
        <family val="1"/>
        <charset val="128"/>
      </rPr>
      <t>）</t>
    </r>
    <rPh sb="1" eb="3">
      <t>タンイ</t>
    </rPh>
    <rPh sb="4" eb="5">
      <t>エン</t>
    </rPh>
    <phoneticPr fontId="2"/>
  </si>
  <si>
    <t>個人別の給与所得に対する所得源泉徴収簿（写）</t>
    <rPh sb="0" eb="3">
      <t>コジンベツ</t>
    </rPh>
    <rPh sb="4" eb="6">
      <t>キュウヨ</t>
    </rPh>
    <rPh sb="6" eb="8">
      <t>ショトク</t>
    </rPh>
    <rPh sb="9" eb="10">
      <t>タイ</t>
    </rPh>
    <rPh sb="12" eb="14">
      <t>ショトク</t>
    </rPh>
    <rPh sb="14" eb="16">
      <t>ゲンセン</t>
    </rPh>
    <rPh sb="16" eb="18">
      <t>チョウシュウ</t>
    </rPh>
    <rPh sb="18" eb="19">
      <t>ボ</t>
    </rPh>
    <rPh sb="20" eb="21">
      <t>ウツ</t>
    </rPh>
    <phoneticPr fontId="2"/>
  </si>
  <si>
    <t>源泉徴収票ではないので注意</t>
    <rPh sb="0" eb="2">
      <t>ゲンセン</t>
    </rPh>
    <rPh sb="2" eb="5">
      <t>チョウシュウヒョウ</t>
    </rPh>
    <rPh sb="11" eb="13">
      <t>チュウイ</t>
    </rPh>
    <phoneticPr fontId="2"/>
  </si>
  <si>
    <t>事務職、加工場勤務、トラック運送を主たる業務とする者は、当基金の助成対象となりません。</t>
    <rPh sb="2" eb="3">
      <t>ショク</t>
    </rPh>
    <rPh sb="7" eb="9">
      <t>キンム</t>
    </rPh>
    <rPh sb="14" eb="16">
      <t>ウンソウ</t>
    </rPh>
    <rPh sb="17" eb="18">
      <t>シュ</t>
    </rPh>
    <rPh sb="20" eb="22">
      <t>ギョウム</t>
    </rPh>
    <phoneticPr fontId="2"/>
  </si>
  <si>
    <r>
      <t>事務職、加工場勤務、トラック運送を主たる業務とする者、または、社会保険３点セットのうち１～２点しか加入していない者は、当基金の助成対象と</t>
    </r>
    <r>
      <rPr>
        <sz val="12"/>
        <color theme="1"/>
        <rFont val="ＭＳ 明朝"/>
        <family val="1"/>
        <charset val="128"/>
      </rPr>
      <t>なりません。</t>
    </r>
    <rPh sb="56" eb="57">
      <t>シャ</t>
    </rPh>
    <phoneticPr fontId="2"/>
  </si>
  <si>
    <t>主伐</t>
    <rPh sb="0" eb="2">
      <t>シュバツ</t>
    </rPh>
    <phoneticPr fontId="2"/>
  </si>
  <si>
    <t>搬出間伐</t>
    <rPh sb="0" eb="2">
      <t>ハンシュツ</t>
    </rPh>
    <rPh sb="2" eb="4">
      <t>カンバツ</t>
    </rPh>
    <phoneticPr fontId="2"/>
  </si>
  <si>
    <t>小計</t>
    <rPh sb="0" eb="2">
      <t>ショウケイ</t>
    </rPh>
    <phoneticPr fontId="2"/>
  </si>
  <si>
    <t>植栽</t>
    <rPh sb="0" eb="2">
      <t>ショクサイ</t>
    </rPh>
    <phoneticPr fontId="2"/>
  </si>
  <si>
    <t>下刈</t>
    <rPh sb="0" eb="2">
      <t>シタガ</t>
    </rPh>
    <phoneticPr fontId="2"/>
  </si>
  <si>
    <t>２　令和４年度</t>
    <rPh sb="2" eb="3">
      <t>レイ</t>
    </rPh>
    <rPh sb="3" eb="4">
      <t>ワ</t>
    </rPh>
    <rPh sb="5" eb="6">
      <t>ネン</t>
    </rPh>
    <rPh sb="6" eb="7">
      <t>ド</t>
    </rPh>
    <phoneticPr fontId="2"/>
  </si>
  <si>
    <t>令和４年度</t>
    <rPh sb="0" eb="1">
      <t>レイ</t>
    </rPh>
    <rPh sb="1" eb="2">
      <t>ワ</t>
    </rPh>
    <rPh sb="3" eb="4">
      <t>ネン</t>
    </rPh>
    <rPh sb="4" eb="5">
      <t>ド</t>
    </rPh>
    <phoneticPr fontId="2"/>
  </si>
  <si>
    <t>　⑤市町村有林事業</t>
    <rPh sb="2" eb="5">
      <t>シチョウソン</t>
    </rPh>
    <rPh sb="5" eb="7">
      <t>ユウリン</t>
    </rPh>
    <phoneticPr fontId="2"/>
  </si>
  <si>
    <t>⑥</t>
    <phoneticPr fontId="2"/>
  </si>
  <si>
    <t>　⑥森林整備センター事業</t>
    <rPh sb="2" eb="6">
      <t>シンリンセイビ</t>
    </rPh>
    <rPh sb="10" eb="12">
      <t>ジギョウ</t>
    </rPh>
    <phoneticPr fontId="2"/>
  </si>
  <si>
    <r>
      <t>注１．「事業番号」欄には、①～</t>
    </r>
    <r>
      <rPr>
        <sz val="12"/>
        <color rgb="FFFF0000"/>
        <rFont val="ＭＳ 明朝"/>
        <family val="1"/>
        <charset val="128"/>
      </rPr>
      <t>⑥</t>
    </r>
    <r>
      <rPr>
        <sz val="12"/>
        <color rgb="FF000000"/>
        <rFont val="ＭＳ 明朝"/>
        <family val="1"/>
        <charset val="128"/>
      </rPr>
      <t>までの番号を記入してください。</t>
    </r>
    <phoneticPr fontId="2"/>
  </si>
  <si>
    <t>　３．立木処分（立木買い）は、記入しないでください。</t>
    <phoneticPr fontId="2"/>
  </si>
  <si>
    <t>⑤</t>
    <phoneticPr fontId="2"/>
  </si>
  <si>
    <t xml:space="preserve">  令和４年</t>
    <rPh sb="2" eb="4">
      <t>レイワ</t>
    </rPh>
    <phoneticPr fontId="2"/>
  </si>
  <si>
    <t>申請年月</t>
  </si>
  <si>
    <t>地域振興局名称</t>
  </si>
  <si>
    <t>申請者名称</t>
  </si>
  <si>
    <t>事業区分名称</t>
  </si>
  <si>
    <t>事業種類名称</t>
  </si>
  <si>
    <t>作業種類名称</t>
  </si>
  <si>
    <t>社会保険料等</t>
  </si>
  <si>
    <t>事業費</t>
  </si>
  <si>
    <t>査定係数</t>
  </si>
  <si>
    <t>査定事業費</t>
  </si>
  <si>
    <t>実面積(ha)</t>
    <phoneticPr fontId="2"/>
  </si>
  <si>
    <t>作業道延長(m)</t>
    <phoneticPr fontId="2"/>
  </si>
  <si>
    <t>防護柵延長(m)</t>
    <phoneticPr fontId="2"/>
  </si>
  <si>
    <t>森林環境保全直接支援事業</t>
  </si>
  <si>
    <t>下刈り</t>
  </si>
  <si>
    <t>社会保険等率(%)</t>
    <phoneticPr fontId="2"/>
  </si>
  <si>
    <t>補助率(%)</t>
    <phoneticPr fontId="2"/>
  </si>
  <si>
    <t>社保等に係る補助金</t>
    <rPh sb="0" eb="2">
      <t>シャホ</t>
    </rPh>
    <rPh sb="2" eb="3">
      <t>トウ</t>
    </rPh>
    <rPh sb="4" eb="5">
      <t>カカ</t>
    </rPh>
    <rPh sb="6" eb="9">
      <t>ホジョキン</t>
    </rPh>
    <phoneticPr fontId="18"/>
  </si>
  <si>
    <t>R4.6～R4.8</t>
    <phoneticPr fontId="2"/>
  </si>
  <si>
    <t>整理番号</t>
    <rPh sb="0" eb="4">
      <t>セイリバンゴウ</t>
    </rPh>
    <phoneticPr fontId="2"/>
  </si>
  <si>
    <t>事業実施期間</t>
    <rPh sb="0" eb="4">
      <t>ジギョウジッシ</t>
    </rPh>
    <rPh sb="4" eb="6">
      <t>キカン</t>
    </rPh>
    <phoneticPr fontId="2"/>
  </si>
  <si>
    <t>社会保険料等の加入実績（点数）</t>
    <rPh sb="0" eb="5">
      <t>シャカイホケンリョウ</t>
    </rPh>
    <rPh sb="5" eb="6">
      <t>トウ</t>
    </rPh>
    <rPh sb="7" eb="9">
      <t>カニュウ</t>
    </rPh>
    <rPh sb="9" eb="11">
      <t>ジッセキ</t>
    </rPh>
    <rPh sb="12" eb="14">
      <t>テンスウ</t>
    </rPh>
    <phoneticPr fontId="2"/>
  </si>
  <si>
    <t>林退共以外</t>
    <rPh sb="0" eb="3">
      <t>リンタイキョウ</t>
    </rPh>
    <rPh sb="3" eb="5">
      <t>イガイ</t>
    </rPh>
    <phoneticPr fontId="2"/>
  </si>
  <si>
    <t>林退共</t>
    <rPh sb="0" eb="3">
      <t>リンタイキョウ</t>
    </rPh>
    <phoneticPr fontId="2"/>
  </si>
  <si>
    <t>作業者数</t>
    <rPh sb="0" eb="3">
      <t>サギョウシャ</t>
    </rPh>
    <rPh sb="3" eb="4">
      <t>スウ</t>
    </rPh>
    <phoneticPr fontId="2"/>
  </si>
  <si>
    <t>（名）</t>
    <rPh sb="1" eb="2">
      <t>メイ</t>
    </rPh>
    <phoneticPr fontId="2"/>
  </si>
  <si>
    <t>適用</t>
    <rPh sb="0" eb="2">
      <t>テキヨウ</t>
    </rPh>
    <phoneticPr fontId="2"/>
  </si>
  <si>
    <t>社会保険料等(%)</t>
    <rPh sb="0" eb="5">
      <t>シャカイホケンリョウ</t>
    </rPh>
    <rPh sb="5" eb="6">
      <t>トウ</t>
    </rPh>
    <phoneticPr fontId="2"/>
  </si>
  <si>
    <t>列L=列AD</t>
    <rPh sb="0" eb="1">
      <t>レツ</t>
    </rPh>
    <rPh sb="3" eb="4">
      <t>レツ</t>
    </rPh>
    <phoneticPr fontId="2"/>
  </si>
  <si>
    <t>雇用保険
（点）</t>
    <rPh sb="0" eb="4">
      <t>コヨウホケン</t>
    </rPh>
    <rPh sb="6" eb="7">
      <t>テン</t>
    </rPh>
    <phoneticPr fontId="2"/>
  </si>
  <si>
    <t>健康保険
（点）</t>
    <rPh sb="0" eb="4">
      <t>ケンコウホケン</t>
    </rPh>
    <phoneticPr fontId="2"/>
  </si>
  <si>
    <t>厚生年金
（点）</t>
    <rPh sb="0" eb="4">
      <t>コウセイネンキン</t>
    </rPh>
    <phoneticPr fontId="2"/>
  </si>
  <si>
    <t>退職金共済（点）</t>
    <rPh sb="0" eb="5">
      <t>タイショクキンキョウサイ</t>
    </rPh>
    <phoneticPr fontId="2"/>
  </si>
  <si>
    <t>合計
（点）</t>
    <rPh sb="0" eb="2">
      <t>ゴウケイ</t>
    </rPh>
    <phoneticPr fontId="2"/>
  </si>
  <si>
    <t>平均
（点）</t>
    <rPh sb="0" eb="2">
      <t>ヘイキン</t>
    </rPh>
    <phoneticPr fontId="2"/>
  </si>
  <si>
    <t>【記載例】1</t>
    <rPh sb="1" eb="4">
      <t>キサイレイ</t>
    </rPh>
    <phoneticPr fontId="2"/>
  </si>
  <si>
    <t>※</t>
    <phoneticPr fontId="2"/>
  </si>
  <si>
    <t>セルには、造林補助金システムからデータをCSV出力し、該当する項目に数字を転記するなどして作成すること。</t>
    <rPh sb="5" eb="10">
      <t>ゾウリンホジョキン</t>
    </rPh>
    <rPh sb="23" eb="25">
      <t>シュツリョク</t>
    </rPh>
    <rPh sb="27" eb="29">
      <t>ガイトウ</t>
    </rPh>
    <rPh sb="31" eb="33">
      <t>コウモク</t>
    </rPh>
    <rPh sb="34" eb="36">
      <t>スウジ</t>
    </rPh>
    <rPh sb="37" eb="39">
      <t>テンキ</t>
    </rPh>
    <rPh sb="45" eb="47">
      <t>サクセイ</t>
    </rPh>
    <phoneticPr fontId="2"/>
  </si>
  <si>
    <t>令和５年度</t>
    <rPh sb="0" eb="2">
      <t>レイワ</t>
    </rPh>
    <rPh sb="3" eb="5">
      <t>ネンド</t>
    </rPh>
    <phoneticPr fontId="2"/>
  </si>
  <si>
    <t>林業・木材産業成長産業化促進対策事業</t>
    <rPh sb="0" eb="2">
      <t>リンギョウ</t>
    </rPh>
    <rPh sb="3" eb="7">
      <t>モクザイサンギョウ</t>
    </rPh>
    <rPh sb="7" eb="9">
      <t>セイチョウ</t>
    </rPh>
    <rPh sb="9" eb="11">
      <t>サンギョウ</t>
    </rPh>
    <rPh sb="11" eb="12">
      <t>カ</t>
    </rPh>
    <rPh sb="12" eb="18">
      <t>ソクシンタイサクジギョウ</t>
    </rPh>
    <phoneticPr fontId="2"/>
  </si>
  <si>
    <t>メニュー</t>
    <phoneticPr fontId="2"/>
  </si>
  <si>
    <t>事業種目</t>
    <rPh sb="0" eb="4">
      <t>ジギョウシュモク</t>
    </rPh>
    <phoneticPr fontId="2"/>
  </si>
  <si>
    <t>間伐材生産</t>
    <rPh sb="0" eb="3">
      <t>カンバツザイ</t>
    </rPh>
    <rPh sb="3" eb="5">
      <t>セイサン</t>
    </rPh>
    <phoneticPr fontId="2"/>
  </si>
  <si>
    <t>伐倒・搬出</t>
    <rPh sb="0" eb="2">
      <t>バットウ</t>
    </rPh>
    <rPh sb="3" eb="5">
      <t>ハンシュツ</t>
    </rPh>
    <phoneticPr fontId="2"/>
  </si>
  <si>
    <t>セルには、事業精算書から該当する項目に数字を転記して作成すること。</t>
    <rPh sb="5" eb="7">
      <t>ジギョウ</t>
    </rPh>
    <rPh sb="7" eb="10">
      <t>セイサンショ</t>
    </rPh>
    <rPh sb="12" eb="14">
      <t>ガイトウ</t>
    </rPh>
    <rPh sb="16" eb="18">
      <t>コウモク</t>
    </rPh>
    <rPh sb="19" eb="21">
      <t>スウジ</t>
    </rPh>
    <rPh sb="22" eb="24">
      <t>テンキ</t>
    </rPh>
    <rPh sb="26" eb="28">
      <t>サクセイ</t>
    </rPh>
    <phoneticPr fontId="2"/>
  </si>
  <si>
    <t>熊本県間伐等森林整備促進対策事業における事業実績一覧</t>
    <rPh sb="0" eb="2">
      <t>クマモト</t>
    </rPh>
    <rPh sb="2" eb="3">
      <t>ケン</t>
    </rPh>
    <rPh sb="3" eb="5">
      <t>カンバツ</t>
    </rPh>
    <rPh sb="5" eb="6">
      <t>トウ</t>
    </rPh>
    <rPh sb="6" eb="8">
      <t>シンリン</t>
    </rPh>
    <rPh sb="8" eb="10">
      <t>セイビ</t>
    </rPh>
    <rPh sb="10" eb="12">
      <t>ソクシン</t>
    </rPh>
    <rPh sb="12" eb="14">
      <t>タイサク</t>
    </rPh>
    <rPh sb="14" eb="16">
      <t>ジギョウ</t>
    </rPh>
    <rPh sb="20" eb="24">
      <t>ジギョウジッセキ</t>
    </rPh>
    <rPh sb="24" eb="26">
      <t>イチラン</t>
    </rPh>
    <phoneticPr fontId="2"/>
  </si>
  <si>
    <t>熊本県森林環境保全整備事業における事業実績一覧</t>
    <rPh sb="0" eb="3">
      <t>クマモトケン</t>
    </rPh>
    <rPh sb="3" eb="13">
      <t>シンリンカンキョウホゼンセイビジギョウ</t>
    </rPh>
    <rPh sb="17" eb="21">
      <t>ジギョウジッセキ</t>
    </rPh>
    <rPh sb="21" eb="23">
      <t>イチラン</t>
    </rPh>
    <phoneticPr fontId="2"/>
  </si>
  <si>
    <t>　⑦国庫補助造林事業（公共：森林環境保全整備事業、非公共：間伐等森林整備促進対策事業）</t>
    <rPh sb="2" eb="6">
      <t>コッコホジョ</t>
    </rPh>
    <rPh sb="6" eb="8">
      <t>ゾウリン</t>
    </rPh>
    <rPh sb="8" eb="10">
      <t>ジギョウ</t>
    </rPh>
    <rPh sb="11" eb="13">
      <t>コウキョウ</t>
    </rPh>
    <rPh sb="14" eb="24">
      <t>シンリンカンキョウホゼンセイビジギョウ</t>
    </rPh>
    <rPh sb="25" eb="28">
      <t>ヒコウキョウ</t>
    </rPh>
    <rPh sb="29" eb="32">
      <t>カンバツトウ</t>
    </rPh>
    <rPh sb="32" eb="42">
      <t>シンリンセイビソクシンタイサクジギョウ</t>
    </rPh>
    <phoneticPr fontId="2"/>
  </si>
  <si>
    <t xml:space="preserve">  令和５年</t>
    <rPh sb="2" eb="4">
      <t>レイワ</t>
    </rPh>
    <phoneticPr fontId="2"/>
  </si>
  <si>
    <t>⑦</t>
    <phoneticPr fontId="2"/>
  </si>
  <si>
    <r>
      <t>注１．「事業番号」欄には、①～</t>
    </r>
    <r>
      <rPr>
        <sz val="12"/>
        <color rgb="FFFF0000"/>
        <rFont val="ＭＳ 明朝"/>
        <family val="1"/>
        <charset val="128"/>
      </rPr>
      <t>⑦</t>
    </r>
    <r>
      <rPr>
        <sz val="12"/>
        <color rgb="FF000000"/>
        <rFont val="ＭＳ 明朝"/>
        <family val="1"/>
        <charset val="128"/>
      </rPr>
      <t>までの番号を記入してください。</t>
    </r>
    <phoneticPr fontId="2"/>
  </si>
  <si>
    <r>
      <t>　⑦国庫補助造林事業</t>
    </r>
    <r>
      <rPr>
        <sz val="10"/>
        <color rgb="FFFF0000"/>
        <rFont val="ＭＳ 明朝"/>
        <family val="1"/>
        <charset val="128"/>
      </rPr>
      <t>（公共：森林環境保全整備事業、非公共：間伐等森林整備促進対策事業）</t>
    </r>
    <rPh sb="2" eb="6">
      <t>コッコホジョ</t>
    </rPh>
    <rPh sb="6" eb="8">
      <t>ゾウリン</t>
    </rPh>
    <rPh sb="8" eb="10">
      <t>ジギョウ</t>
    </rPh>
    <rPh sb="11" eb="13">
      <t>コウキョウ</t>
    </rPh>
    <rPh sb="14" eb="24">
      <t>シンリンカンキョウホゼンセイビジギョウ</t>
    </rPh>
    <rPh sb="25" eb="28">
      <t>ヒコウキョウ</t>
    </rPh>
    <rPh sb="29" eb="32">
      <t>カンバツトウ</t>
    </rPh>
    <rPh sb="32" eb="42">
      <t>シンリンセイビソクシンタイサクジギョウ</t>
    </rPh>
    <phoneticPr fontId="2"/>
  </si>
  <si>
    <t>★R5～附表の提出を想定（該当者のみ）</t>
    <rPh sb="4" eb="6">
      <t>フヒョウ</t>
    </rPh>
    <rPh sb="7" eb="9">
      <t>テイシュツ</t>
    </rPh>
    <rPh sb="10" eb="12">
      <t>ソウテイ</t>
    </rPh>
    <rPh sb="13" eb="15">
      <t>ガイトウ</t>
    </rPh>
    <rPh sb="15" eb="16">
      <t>シャ</t>
    </rPh>
    <phoneticPr fontId="2"/>
  </si>
  <si>
    <t>セルには、社会保険等の加入実態調査表から該当する項目に数字を転記して作成すること。（整理番号は当助成事業の番号であり、造林事業の整理番号とは一致しない。）</t>
    <rPh sb="5" eb="10">
      <t>シャカイホケントウ</t>
    </rPh>
    <rPh sb="11" eb="13">
      <t>カニュウ</t>
    </rPh>
    <rPh sb="13" eb="15">
      <t>ジッタイ</t>
    </rPh>
    <rPh sb="15" eb="17">
      <t>チョウサ</t>
    </rPh>
    <rPh sb="17" eb="18">
      <t>ヒョウ</t>
    </rPh>
    <rPh sb="20" eb="22">
      <t>ガイトウ</t>
    </rPh>
    <rPh sb="24" eb="26">
      <t>コウモク</t>
    </rPh>
    <rPh sb="27" eb="29">
      <t>スウジ</t>
    </rPh>
    <rPh sb="30" eb="32">
      <t>テンキ</t>
    </rPh>
    <rPh sb="34" eb="36">
      <t>サクセイ</t>
    </rPh>
    <rPh sb="42" eb="46">
      <t>セイリバンゴウ</t>
    </rPh>
    <rPh sb="47" eb="48">
      <t>トウ</t>
    </rPh>
    <rPh sb="48" eb="52">
      <t>ジョセイジギョウ</t>
    </rPh>
    <rPh sb="53" eb="55">
      <t>バンゴウ</t>
    </rPh>
    <rPh sb="59" eb="61">
      <t>ゾウリン</t>
    </rPh>
    <rPh sb="61" eb="63">
      <t>ジギョウ</t>
    </rPh>
    <rPh sb="64" eb="68">
      <t>セイリバンゴウ</t>
    </rPh>
    <rPh sb="70" eb="72">
      <t>イッチ</t>
    </rPh>
    <phoneticPr fontId="2"/>
  </si>
  <si>
    <t>注1：林退共と中退共加入の従事者は、別葉で記載してください。</t>
    <phoneticPr fontId="2"/>
  </si>
  <si>
    <t>伐出事業</t>
    <rPh sb="0" eb="2">
      <t>バッシュツ</t>
    </rPh>
    <rPh sb="2" eb="4">
      <t>ジギョウ</t>
    </rPh>
    <phoneticPr fontId="2"/>
  </si>
  <si>
    <t>主伐</t>
    <rPh sb="0" eb="2">
      <t>シュバツ</t>
    </rPh>
    <phoneticPr fontId="2"/>
  </si>
  <si>
    <t>搬出間伐</t>
    <rPh sb="0" eb="4">
      <t>ハンシュツカンバツ</t>
    </rPh>
    <phoneticPr fontId="2"/>
  </si>
  <si>
    <t>小計</t>
    <rPh sb="0" eb="2">
      <t>ショウケイ</t>
    </rPh>
    <phoneticPr fontId="2"/>
  </si>
  <si>
    <t>造林事業</t>
    <rPh sb="0" eb="2">
      <t>ゾウリン</t>
    </rPh>
    <rPh sb="2" eb="4">
      <t>ジギョウ</t>
    </rPh>
    <phoneticPr fontId="2"/>
  </si>
  <si>
    <t>下刈</t>
    <rPh sb="0" eb="2">
      <t>シタガ</t>
    </rPh>
    <phoneticPr fontId="2"/>
  </si>
  <si>
    <t>その他</t>
    <rPh sb="2" eb="3">
      <t>タ</t>
    </rPh>
    <phoneticPr fontId="2"/>
  </si>
  <si>
    <t>合計</t>
    <rPh sb="0" eb="2">
      <t>ゴウケイ</t>
    </rPh>
    <phoneticPr fontId="2"/>
  </si>
  <si>
    <t>共販所、作業道
ｵﾍﾟﾚｰﾀｰ</t>
    <phoneticPr fontId="2"/>
  </si>
  <si>
    <t>共販所
作業道ｵﾍﾟﾚｰﾀｰ</t>
    <phoneticPr fontId="2"/>
  </si>
  <si>
    <t>計</t>
    <rPh sb="0" eb="1">
      <t>ケイ</t>
    </rPh>
    <phoneticPr fontId="2"/>
  </si>
  <si>
    <t>事業主負担額</t>
    <phoneticPr fontId="2"/>
  </si>
  <si>
    <t>事業種</t>
    <rPh sb="0" eb="2">
      <t>ジギョウ</t>
    </rPh>
    <rPh sb="2" eb="3">
      <t>シュ</t>
    </rPh>
    <phoneticPr fontId="2"/>
  </si>
  <si>
    <t>作業種</t>
    <rPh sb="0" eb="3">
      <t>サギョウシュ</t>
    </rPh>
    <phoneticPr fontId="2"/>
  </si>
  <si>
    <t>令和４年度</t>
    <rPh sb="0" eb="2">
      <t>レイワ</t>
    </rPh>
    <rPh sb="3" eb="4">
      <t>ネン</t>
    </rPh>
    <rPh sb="4" eb="5">
      <t>ド</t>
    </rPh>
    <phoneticPr fontId="2"/>
  </si>
  <si>
    <t>伐出事業</t>
    <rPh sb="0" eb="4">
      <t>バッシュツジギョウ</t>
    </rPh>
    <phoneticPr fontId="2"/>
  </si>
  <si>
    <t>造林事業</t>
    <rPh sb="0" eb="4">
      <t>ゾウリンジギョウ</t>
    </rPh>
    <phoneticPr fontId="2"/>
  </si>
  <si>
    <t>注1：各保険等ごとの伐出事業、造林事業の作業種別内訳額については、各保険計の金額に退職金共済制度における作業種別加入割合を乗じて算出しても構いません。</t>
    <rPh sb="3" eb="4">
      <t>カク</t>
    </rPh>
    <rPh sb="4" eb="6">
      <t>ホケン</t>
    </rPh>
    <rPh sb="6" eb="7">
      <t>トウ</t>
    </rPh>
    <rPh sb="26" eb="27">
      <t>ガク</t>
    </rPh>
    <rPh sb="38" eb="40">
      <t>キンガク</t>
    </rPh>
    <rPh sb="41" eb="48">
      <t>タイショクキンキョウサイセイド</t>
    </rPh>
    <rPh sb="52" eb="55">
      <t>サギョウシュ</t>
    </rPh>
    <rPh sb="55" eb="56">
      <t>ベツ</t>
    </rPh>
    <rPh sb="56" eb="58">
      <t>カニュウ</t>
    </rPh>
    <rPh sb="58" eb="60">
      <t>ワリアイ</t>
    </rPh>
    <rPh sb="61" eb="62">
      <t>ジョウ</t>
    </rPh>
    <rPh sb="64" eb="66">
      <t>サンシュツ</t>
    </rPh>
    <rPh sb="69" eb="70">
      <t>カマ</t>
    </rPh>
    <phoneticPr fontId="2"/>
  </si>
  <si>
    <t>　新規参入者給与安定対策事業計画書</t>
    <phoneticPr fontId="2"/>
  </si>
  <si>
    <t>令和４年度</t>
    <phoneticPr fontId="2"/>
  </si>
  <si>
    <t>４</t>
    <phoneticPr fontId="2"/>
  </si>
  <si>
    <t>　新規参入者給与安定対策事業実績書</t>
    <rPh sb="14" eb="16">
      <t>ジッセキ</t>
    </rPh>
    <phoneticPr fontId="2"/>
  </si>
  <si>
    <t>暦年（１～１２月）の実績を計上してください。</t>
    <rPh sb="10" eb="12">
      <t>ジッセキ</t>
    </rPh>
    <phoneticPr fontId="2"/>
  </si>
  <si>
    <t>１　事業実績総括表</t>
    <rPh sb="4" eb="6">
      <t>ジッセキ</t>
    </rPh>
    <phoneticPr fontId="2"/>
  </si>
  <si>
    <t>　退職金共済制度従事者別年間就業実績表（助成対象者のみ）</t>
    <rPh sb="16" eb="18">
      <t>ジッセキ</t>
    </rPh>
    <phoneticPr fontId="2"/>
  </si>
  <si>
    <t>１　事業実績総括表　　　　　　　　　　　</t>
    <rPh sb="4" eb="6">
      <t>ジッセキ</t>
    </rPh>
    <phoneticPr fontId="2"/>
  </si>
  <si>
    <r>
      <t xml:space="preserve">その他
</t>
    </r>
    <r>
      <rPr>
        <sz val="6"/>
        <color rgb="FFFF0000"/>
        <rFont val="ＭＳ 明朝"/>
        <family val="1"/>
        <charset val="128"/>
      </rPr>
      <t>（除伐、枝打ち、附帯施設等）</t>
    </r>
    <rPh sb="2" eb="3">
      <t>タ</t>
    </rPh>
    <rPh sb="5" eb="7">
      <t>ジョバツ</t>
    </rPh>
    <rPh sb="8" eb="10">
      <t>エダウ</t>
    </rPh>
    <rPh sb="12" eb="14">
      <t>フタイ</t>
    </rPh>
    <rPh sb="14" eb="16">
      <t>シセツ</t>
    </rPh>
    <rPh sb="16" eb="17">
      <t>トウ</t>
    </rPh>
    <phoneticPr fontId="2"/>
  </si>
  <si>
    <t>　従事者別社会保険料負担計画表（助成対象者）</t>
    <rPh sb="1" eb="4">
      <t>ジュウジシャ</t>
    </rPh>
    <rPh sb="4" eb="5">
      <t>ベツ</t>
    </rPh>
    <rPh sb="5" eb="10">
      <t>シャカイホケンリョウ</t>
    </rPh>
    <rPh sb="10" eb="15">
      <t>フタンケイカクヒョウ</t>
    </rPh>
    <phoneticPr fontId="2"/>
  </si>
  <si>
    <t>切捨間伐</t>
    <rPh sb="0" eb="2">
      <t>キリス</t>
    </rPh>
    <rPh sb="2" eb="4">
      <t>カンバツ</t>
    </rPh>
    <phoneticPr fontId="2"/>
  </si>
  <si>
    <t>　社会保険加入促進事業計画書</t>
    <phoneticPr fontId="2"/>
  </si>
  <si>
    <t>注2：伐出事業、造林事業の作業種別内訳日数について、記録が無く集計ができない場合は、対象期間内の割合で算出してください。
　　（ただし、移行措置として令和４年度に限る。令和５年度からは、記録に基づき作業種ごとに日数を記載する場合のみ対象予定。）</t>
    <rPh sb="3" eb="5">
      <t>バッシュツ</t>
    </rPh>
    <rPh sb="5" eb="7">
      <t>ジギョウ</t>
    </rPh>
    <rPh sb="8" eb="10">
      <t>ゾウリン</t>
    </rPh>
    <rPh sb="10" eb="12">
      <t>ジギョウ</t>
    </rPh>
    <rPh sb="13" eb="16">
      <t>サギョウシュ</t>
    </rPh>
    <rPh sb="16" eb="17">
      <t>ベツ</t>
    </rPh>
    <rPh sb="17" eb="19">
      <t>ウチワケ</t>
    </rPh>
    <rPh sb="19" eb="21">
      <t>ニッスウ</t>
    </rPh>
    <rPh sb="26" eb="28">
      <t>キロク</t>
    </rPh>
    <rPh sb="29" eb="30">
      <t>ナ</t>
    </rPh>
    <rPh sb="31" eb="33">
      <t>シュウケイ</t>
    </rPh>
    <rPh sb="38" eb="40">
      <t>バアイ</t>
    </rPh>
    <rPh sb="42" eb="44">
      <t>タイショウ</t>
    </rPh>
    <rPh sb="44" eb="47">
      <t>キカンナイ</t>
    </rPh>
    <rPh sb="48" eb="50">
      <t>ワリアイ</t>
    </rPh>
    <rPh sb="51" eb="53">
      <t>サンシュツ</t>
    </rPh>
    <rPh sb="84" eb="86">
      <t>レイワ</t>
    </rPh>
    <rPh sb="87" eb="89">
      <t>ネンド</t>
    </rPh>
    <rPh sb="93" eb="95">
      <t>キロク</t>
    </rPh>
    <rPh sb="96" eb="97">
      <t>モト</t>
    </rPh>
    <rPh sb="99" eb="102">
      <t>サギョウシュ</t>
    </rPh>
    <rPh sb="105" eb="107">
      <t>ニッスウ</t>
    </rPh>
    <rPh sb="108" eb="110">
      <t>キサイ</t>
    </rPh>
    <rPh sb="112" eb="114">
      <t>バアイ</t>
    </rPh>
    <rPh sb="116" eb="118">
      <t>タイショウ</t>
    </rPh>
    <rPh sb="118" eb="120">
      <t>ヨテイ</t>
    </rPh>
    <phoneticPr fontId="2"/>
  </si>
  <si>
    <t>注2：伐出事業、造林事業の作業種内訳日数について、記録が無く集計ができない場合は、対象期間内の割合で算出してください。
　　（ただし、移行措置として令和４年度に限る。令和５年度からは記録に基づき作業種ごとに日数を記載する場合のみ対象予定。）</t>
    <rPh sb="3" eb="5">
      <t>バッシュツ</t>
    </rPh>
    <rPh sb="5" eb="7">
      <t>ジギョウ</t>
    </rPh>
    <rPh sb="8" eb="10">
      <t>ゾウリン</t>
    </rPh>
    <rPh sb="10" eb="12">
      <t>ジギョウ</t>
    </rPh>
    <rPh sb="13" eb="16">
      <t>サギョウシュ</t>
    </rPh>
    <rPh sb="16" eb="18">
      <t>ウチワケ</t>
    </rPh>
    <rPh sb="18" eb="20">
      <t>ニッスウ</t>
    </rPh>
    <rPh sb="25" eb="27">
      <t>キロク</t>
    </rPh>
    <rPh sb="28" eb="29">
      <t>ナ</t>
    </rPh>
    <rPh sb="30" eb="32">
      <t>シュウケイ</t>
    </rPh>
    <rPh sb="37" eb="39">
      <t>バアイ</t>
    </rPh>
    <rPh sb="41" eb="43">
      <t>タイショウ</t>
    </rPh>
    <rPh sb="43" eb="46">
      <t>キカンナイ</t>
    </rPh>
    <rPh sb="47" eb="49">
      <t>ワリアイ</t>
    </rPh>
    <rPh sb="50" eb="52">
      <t>サンシュツ</t>
    </rPh>
    <rPh sb="83" eb="85">
      <t>レイワ</t>
    </rPh>
    <rPh sb="86" eb="88">
      <t>ネンド</t>
    </rPh>
    <rPh sb="91" eb="93">
      <t>キロク</t>
    </rPh>
    <rPh sb="94" eb="95">
      <t>モト</t>
    </rPh>
    <rPh sb="97" eb="100">
      <t>サギョウシュ</t>
    </rPh>
    <rPh sb="103" eb="105">
      <t>ニッスウ</t>
    </rPh>
    <rPh sb="106" eb="108">
      <t>キサイ</t>
    </rPh>
    <rPh sb="110" eb="112">
      <t>バアイ</t>
    </rPh>
    <rPh sb="114" eb="116">
      <t>タイショウ</t>
    </rPh>
    <rPh sb="116" eb="118">
      <t>ヨテイ</t>
    </rPh>
    <phoneticPr fontId="2"/>
  </si>
  <si>
    <t>切捨間伐</t>
    <rPh sb="0" eb="1">
      <t>キ</t>
    </rPh>
    <rPh sb="1" eb="2">
      <t>シャ</t>
    </rPh>
    <rPh sb="2" eb="4">
      <t>カンバツ</t>
    </rPh>
    <phoneticPr fontId="2"/>
  </si>
  <si>
    <t>　従事者別社会保険料負担実績表（助成対象者）</t>
    <rPh sb="1" eb="4">
      <t>ジュウジシャ</t>
    </rPh>
    <rPh sb="4" eb="5">
      <t>ベツ</t>
    </rPh>
    <rPh sb="5" eb="10">
      <t>シャカイホケンリョウ</t>
    </rPh>
    <rPh sb="10" eb="12">
      <t>フタン</t>
    </rPh>
    <rPh sb="12" eb="14">
      <t>ジッセキ</t>
    </rPh>
    <rPh sb="14" eb="15">
      <t>ヒョウ</t>
    </rPh>
    <phoneticPr fontId="2"/>
  </si>
  <si>
    <t>注2：伐出事業、造林事業の作業種別内訳日数について、記録に基づき作業種ごとに日数を記載する。
　　</t>
    <rPh sb="3" eb="5">
      <t>バッシュツ</t>
    </rPh>
    <rPh sb="5" eb="7">
      <t>ジギョウ</t>
    </rPh>
    <rPh sb="8" eb="10">
      <t>ゾウリン</t>
    </rPh>
    <rPh sb="10" eb="12">
      <t>ジギョウ</t>
    </rPh>
    <rPh sb="13" eb="16">
      <t>サギョウシュ</t>
    </rPh>
    <rPh sb="16" eb="17">
      <t>ベツ</t>
    </rPh>
    <rPh sb="17" eb="19">
      <t>ウチワケ</t>
    </rPh>
    <rPh sb="19" eb="21">
      <t>ニッスウ</t>
    </rPh>
    <rPh sb="26" eb="28">
      <t>キロク</t>
    </rPh>
    <rPh sb="29" eb="30">
      <t>モト</t>
    </rPh>
    <rPh sb="32" eb="34">
      <t>サギョウ</t>
    </rPh>
    <rPh sb="34" eb="35">
      <t>シュ</t>
    </rPh>
    <rPh sb="38" eb="40">
      <t>ニッスウ</t>
    </rPh>
    <rPh sb="41" eb="43">
      <t>キサイ</t>
    </rPh>
    <phoneticPr fontId="2"/>
  </si>
  <si>
    <t>4号-3,4参考（就業割合）</t>
    <phoneticPr fontId="2"/>
  </si>
  <si>
    <t>　社会保険従事者別年間就業計画表（助成対象者のみ）</t>
    <rPh sb="1" eb="5">
      <t>シャカイホケン</t>
    </rPh>
    <rPh sb="5" eb="8">
      <t>ジュウジシャ</t>
    </rPh>
    <phoneticPr fontId="2"/>
  </si>
  <si>
    <t>【　社会保険　】</t>
    <rPh sb="2" eb="6">
      <t>シャカイホケン</t>
    </rPh>
    <phoneticPr fontId="2"/>
  </si>
  <si>
    <t>本人の負担額</t>
    <rPh sb="0" eb="2">
      <t>ホンニン</t>
    </rPh>
    <rPh sb="3" eb="6">
      <t>フタンガク</t>
    </rPh>
    <phoneticPr fontId="2"/>
  </si>
  <si>
    <t>令和４年</t>
    <rPh sb="0" eb="2">
      <t>レイワ</t>
    </rPh>
    <rPh sb="3" eb="4">
      <t>ネン</t>
    </rPh>
    <phoneticPr fontId="2"/>
  </si>
  <si>
    <t>令和７年</t>
    <rPh sb="0" eb="1">
      <t>レイ</t>
    </rPh>
    <rPh sb="1" eb="2">
      <t>ワ</t>
    </rPh>
    <rPh sb="3" eb="4">
      <t>ネン</t>
    </rPh>
    <phoneticPr fontId="2"/>
  </si>
  <si>
    <t>令和7年度</t>
    <rPh sb="0" eb="2">
      <t>レイワ</t>
    </rPh>
    <rPh sb="3" eb="4">
      <t>ネン</t>
    </rPh>
    <rPh sb="4" eb="5">
      <t>ド</t>
    </rPh>
    <phoneticPr fontId="2"/>
  </si>
  <si>
    <t>２　令和7年度</t>
    <rPh sb="2" eb="3">
      <t>レイ</t>
    </rPh>
    <rPh sb="3" eb="4">
      <t>ワ</t>
    </rPh>
    <rPh sb="5" eb="6">
      <t>ネン</t>
    </rPh>
    <rPh sb="6" eb="7">
      <t>ド</t>
    </rPh>
    <phoneticPr fontId="2"/>
  </si>
  <si>
    <t>令和7年度</t>
    <rPh sb="0" eb="1">
      <t>レイ</t>
    </rPh>
    <rPh sb="1" eb="2">
      <t>ワ</t>
    </rPh>
    <rPh sb="3" eb="4">
      <t>ネン</t>
    </rPh>
    <rPh sb="4" eb="5">
      <t>ド</t>
    </rPh>
    <phoneticPr fontId="2"/>
  </si>
  <si>
    <t>令和7年度</t>
    <phoneticPr fontId="2"/>
  </si>
  <si>
    <t>令和８年</t>
    <rPh sb="0" eb="1">
      <t>レイ</t>
    </rPh>
    <rPh sb="1" eb="2">
      <t>ワ</t>
    </rPh>
    <rPh sb="3" eb="4">
      <t>ネン</t>
    </rPh>
    <phoneticPr fontId="2"/>
  </si>
  <si>
    <t>令和９年</t>
    <rPh sb="0" eb="1">
      <t>レイ</t>
    </rPh>
    <rPh sb="1" eb="2">
      <t>ワ</t>
    </rPh>
    <rPh sb="3" eb="4">
      <t>ネン</t>
    </rPh>
    <phoneticPr fontId="2"/>
  </si>
  <si>
    <t>令和６年</t>
    <rPh sb="0" eb="2">
      <t>レイワ</t>
    </rPh>
    <rPh sb="3" eb="4">
      <t>ネン</t>
    </rPh>
    <phoneticPr fontId="2"/>
  </si>
  <si>
    <t>令和５年</t>
    <rPh sb="0" eb="2">
      <t>レイワ</t>
    </rPh>
    <rPh sb="3" eb="4">
      <t>ネン</t>
    </rPh>
    <phoneticPr fontId="2"/>
  </si>
  <si>
    <t>R6.4</t>
    <phoneticPr fontId="21"/>
  </si>
  <si>
    <t>R4.8</t>
    <phoneticPr fontId="21"/>
  </si>
  <si>
    <t>R6.8</t>
    <phoneticPr fontId="21"/>
  </si>
  <si>
    <t>R5.6</t>
    <phoneticPr fontId="21"/>
  </si>
  <si>
    <t>R7.5</t>
    <phoneticPr fontId="21"/>
  </si>
  <si>
    <t>R7.1</t>
    <phoneticPr fontId="21"/>
  </si>
  <si>
    <t>主伐</t>
    <rPh sb="0" eb="1">
      <t>オモ</t>
    </rPh>
    <phoneticPr fontId="2"/>
  </si>
  <si>
    <t>主伐</t>
    <phoneticPr fontId="2"/>
  </si>
  <si>
    <t>公共工事請負</t>
    <rPh sb="0" eb="4">
      <t>コウキョウコウジ</t>
    </rPh>
    <rPh sb="4" eb="6">
      <t>ウケオイ</t>
    </rPh>
    <phoneticPr fontId="2"/>
  </si>
  <si>
    <t>氏名</t>
    <phoneticPr fontId="2"/>
  </si>
  <si>
    <t>生年月日</t>
    <phoneticPr fontId="2"/>
  </si>
  <si>
    <t>年齢</t>
    <phoneticPr fontId="2"/>
  </si>
  <si>
    <t>公共工事請負</t>
    <phoneticPr fontId="2"/>
  </si>
  <si>
    <t>その他</t>
    <rPh sb="2" eb="3">
      <t>ホカ</t>
    </rPh>
    <phoneticPr fontId="2"/>
  </si>
  <si>
    <t>公共工事
請負</t>
    <phoneticPr fontId="2"/>
  </si>
  <si>
    <t>その他</t>
    <phoneticPr fontId="2"/>
  </si>
  <si>
    <t>事業種目</t>
    <rPh sb="0" eb="2">
      <t>ジギョウ</t>
    </rPh>
    <rPh sb="2" eb="4">
      <t>シュモク</t>
    </rPh>
    <phoneticPr fontId="2"/>
  </si>
  <si>
    <t>令和7年</t>
    <rPh sb="0" eb="1">
      <t>レイ</t>
    </rPh>
    <rPh sb="1" eb="2">
      <t>ワ</t>
    </rPh>
    <rPh sb="3" eb="4">
      <t>ネン</t>
    </rPh>
    <phoneticPr fontId="2"/>
  </si>
  <si>
    <t>造林補助金等事業（申請者）</t>
    <rPh sb="5" eb="6">
      <t>トウ</t>
    </rPh>
    <rPh sb="9" eb="12">
      <t>シンセイシャ</t>
    </rPh>
    <phoneticPr fontId="2"/>
  </si>
  <si>
    <t>造林補助金等
事業（申請者）</t>
    <rPh sb="5" eb="6">
      <t>トウ</t>
    </rPh>
    <rPh sb="10" eb="13">
      <t>シンセイシャ</t>
    </rPh>
    <phoneticPr fontId="2"/>
  </si>
  <si>
    <t>【　中退共　】</t>
    <rPh sb="2" eb="3">
      <t>ナカ</t>
    </rPh>
    <phoneticPr fontId="2"/>
  </si>
  <si>
    <t>（３）</t>
  </si>
  <si>
    <t>（４）</t>
  </si>
  <si>
    <t>（５）</t>
  </si>
  <si>
    <t>（５）</t>
    <phoneticPr fontId="2"/>
  </si>
  <si>
    <t>造林補助金等事業
（申請者）</t>
    <phoneticPr fontId="2"/>
  </si>
  <si>
    <t>造林補助金等
事業(申請者)</t>
    <phoneticPr fontId="2"/>
  </si>
  <si>
    <t>（２）</t>
  </si>
  <si>
    <t>その他とは、上記事業種目以外で作業をした日数を記入。</t>
    <phoneticPr fontId="2"/>
  </si>
  <si>
    <t>公共工事請負、造林補助金等事業は、別紙参照のこと。</t>
    <rPh sb="0" eb="2">
      <t>コウキョウ</t>
    </rPh>
    <rPh sb="2" eb="6">
      <t>コウジウケオイ</t>
    </rPh>
    <rPh sb="17" eb="19">
      <t>ベッシ</t>
    </rPh>
    <rPh sb="19" eb="21">
      <t>サンショウ</t>
    </rPh>
    <phoneticPr fontId="2"/>
  </si>
  <si>
    <t>公共工事・造林補助金等事業（下請）</t>
    <rPh sb="0" eb="2">
      <t>コウキョウ</t>
    </rPh>
    <rPh sb="2" eb="4">
      <t>コウジ</t>
    </rPh>
    <rPh sb="5" eb="7">
      <t>ゾウリン</t>
    </rPh>
    <phoneticPr fontId="2"/>
  </si>
  <si>
    <t>公共工事・造林補助金等事業（下請）</t>
    <rPh sb="0" eb="4">
      <t>コウキョウコウジ</t>
    </rPh>
    <phoneticPr fontId="2"/>
  </si>
  <si>
    <t>造林補助金等事業（申請者）とは、造林補助金等事業の申請者が行った場合、公共工事・造林補助金等事業（下請）とは、森林組合等の補助金申請事業体と補助事業対象の作業を請け負った場合は記入。</t>
    <rPh sb="9" eb="12">
      <t>シンセイシャ</t>
    </rPh>
    <rPh sb="25" eb="28">
      <t>シンセイシャ</t>
    </rPh>
    <rPh sb="29" eb="30">
      <t>オコナ</t>
    </rPh>
    <rPh sb="32" eb="34">
      <t>バアイ</t>
    </rPh>
    <rPh sb="35" eb="39">
      <t>コウキョウコウジ</t>
    </rPh>
    <phoneticPr fontId="2"/>
  </si>
  <si>
    <t>公共工事・造林補助金等事業(下請)</t>
    <rPh sb="0" eb="4">
      <t>コウキョウコウジ</t>
    </rPh>
    <rPh sb="10" eb="11">
      <t>トウ</t>
    </rPh>
    <rPh sb="14" eb="16">
      <t>シタウケ</t>
    </rPh>
    <phoneticPr fontId="2"/>
  </si>
  <si>
    <t>公共工事・造林補助金等
事業（下請）</t>
    <rPh sb="0" eb="4">
      <t>コウキョウコウジ</t>
    </rPh>
    <phoneticPr fontId="2"/>
  </si>
  <si>
    <t>造林補助金等事業（申請者）とは、造林補助金等事業の申請者が行った場合、公共工事・造林補助金等事業（下請）とは、森林組合等の補助金申請事業体と補助事業対象の作業を請け負った場合は記入。</t>
    <rPh sb="35" eb="39">
      <t>コウキョウコウジ</t>
    </rPh>
    <phoneticPr fontId="2"/>
  </si>
  <si>
    <t>公共・補助金（下請）</t>
    <rPh sb="0" eb="2">
      <t>コウキョウ</t>
    </rPh>
    <phoneticPr fontId="2"/>
  </si>
  <si>
    <t>公共・補助金（下請）</t>
    <phoneticPr fontId="2"/>
  </si>
  <si>
    <t>※公共・補助金（下請）とは、公共工事・造林補助金等事業（下請）のこと。</t>
    <rPh sb="1" eb="3">
      <t>コウキョウ</t>
    </rPh>
    <rPh sb="4" eb="7">
      <t>ホジョキン</t>
    </rPh>
    <rPh sb="8" eb="10">
      <t>シタウケ</t>
    </rPh>
    <rPh sb="14" eb="16">
      <t>コウキョウ</t>
    </rPh>
    <rPh sb="16" eb="18">
      <t>コウジ</t>
    </rPh>
    <rPh sb="19" eb="21">
      <t>ゾウリン</t>
    </rPh>
    <rPh sb="21" eb="24">
      <t>ホジョキン</t>
    </rPh>
    <rPh sb="24" eb="25">
      <t>トウ</t>
    </rPh>
    <rPh sb="25" eb="27">
      <t>ジギョウ</t>
    </rPh>
    <rPh sb="28" eb="30">
      <t>シタウケ</t>
    </rPh>
    <phoneticPr fontId="2"/>
  </si>
  <si>
    <t>※公共・補助金（下請）とは、公共工事・造林補助金等事業（下請）のこと。</t>
    <phoneticPr fontId="2"/>
  </si>
  <si>
    <t>第4号-3,4参考（就業割合）</t>
    <rPh sb="0" eb="1">
      <t>ダイ</t>
    </rPh>
    <phoneticPr fontId="2"/>
  </si>
  <si>
    <t>社会保険料負担実績明細表</t>
    <phoneticPr fontId="2"/>
  </si>
  <si>
    <t>別記第１０号様式の６</t>
    <phoneticPr fontId="2"/>
  </si>
  <si>
    <t>社会保険従事者別年間就業計画表</t>
    <phoneticPr fontId="2"/>
  </si>
  <si>
    <r>
      <t>第４号-３,</t>
    </r>
    <r>
      <rPr>
        <sz val="12"/>
        <color rgb="FF000000"/>
        <rFont val="ＭＳ 明朝"/>
        <family val="1"/>
        <charset val="128"/>
      </rPr>
      <t>４</t>
    </r>
    <r>
      <rPr>
        <sz val="12"/>
        <color indexed="8"/>
        <rFont val="ＭＳ 明朝"/>
        <family val="1"/>
        <charset val="128"/>
      </rPr>
      <t>参考（事業割合）</t>
    </r>
    <rPh sb="10" eb="12">
      <t>ジギョウ</t>
    </rPh>
    <phoneticPr fontId="2"/>
  </si>
  <si>
    <t>あ</t>
    <phoneticPr fontId="2"/>
  </si>
  <si>
    <t>い</t>
    <phoneticPr fontId="2"/>
  </si>
  <si>
    <t>う</t>
    <phoneticPr fontId="2"/>
  </si>
  <si>
    <t>え</t>
    <phoneticPr fontId="2"/>
  </si>
  <si>
    <t>お</t>
    <phoneticPr fontId="2"/>
  </si>
  <si>
    <t>注2：記録に基づき事業種目ごとに日数を記載する。</t>
    <phoneticPr fontId="2"/>
  </si>
  <si>
    <t>注3：行が足りない場合は、挿入して行を増やしてください。</t>
    <rPh sb="0" eb="1">
      <t>チュウ</t>
    </rPh>
    <rPh sb="3" eb="4">
      <t>ギョウ</t>
    </rPh>
    <rPh sb="5" eb="6">
      <t>タ</t>
    </rPh>
    <rPh sb="9" eb="11">
      <t>バアイ</t>
    </rPh>
    <rPh sb="13" eb="15">
      <t>ソウニュウ</t>
    </rPh>
    <rPh sb="17" eb="18">
      <t>ギョウ</t>
    </rPh>
    <rPh sb="19" eb="20">
      <t>フ</t>
    </rPh>
    <phoneticPr fontId="2"/>
  </si>
  <si>
    <t>注3：行が足りない場合は、挿入して行を増やしてください。</t>
    <phoneticPr fontId="2"/>
  </si>
  <si>
    <t>注2：記録に基づき事業種目ごとに日数を記載する。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</si>
</sst>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quot;人&quot;"/>
    <numFmt numFmtId="177" formatCode="#,##0&quot;円&quot;"/>
    <numFmt numFmtId="178" formatCode="[$-411]ge\.m\.d;@"/>
    <numFmt numFmtId="179" formatCode="0&quot;日&quot;"/>
    <numFmt numFmtId="180" formatCode="@&quot;月&quot;"/>
    <numFmt numFmtId="181" formatCode="&quot;平成&quot;0&quot;年&quot;"/>
    <numFmt numFmtId="182" formatCode="0&quot;万円&quot;"/>
    <numFmt numFmtId="183" formatCode="#,##0&quot;円/日&quot;"/>
    <numFmt numFmtId="184" formatCode="&quot;（　&quot;@&quot;　）&quot;"/>
    <numFmt numFmtId="185" formatCode="0&quot;年&quot;"/>
    <numFmt numFmtId="186" formatCode="0&quot;ヶ月&quot;"/>
    <numFmt numFmtId="187" formatCode="#,##0.0"/>
    <numFmt numFmtId="188" formatCode="&quot;令和 &quot;@&quot; 年&quot;"/>
    <numFmt numFmtId="189" formatCode="#,##0;[Red]#,##0"/>
    <numFmt numFmtId="190" formatCode="0;[Red]0"/>
  </numFmts>
  <fonts count="37">
    <font>
      <sz val="11"/>
      <name val="ＭＳ Ｐゴシック"/>
      <family val="3"/>
      <charset val="128"/>
    </font>
    <font>
      <sz val="12"/>
      <name val="ＭＳ 明朝"/>
      <family val="1"/>
      <charset val="128"/>
    </font>
    <font>
      <sz val="6"/>
      <name val="ＭＳ Ｐゴシック"/>
      <family val="3"/>
      <charset val="128"/>
    </font>
    <font>
      <sz val="12"/>
      <color rgb="FFFF0000"/>
      <name val="ＭＳ 明朝"/>
      <family val="1"/>
      <charset val="128"/>
    </font>
    <font>
      <sz val="11"/>
      <name val="ＭＳ Ｐゴシック"/>
      <family val="3"/>
      <charset val="128"/>
    </font>
    <font>
      <sz val="12"/>
      <color theme="1"/>
      <name val="ＭＳ 明朝"/>
      <family val="1"/>
      <charset val="128"/>
    </font>
    <font>
      <sz val="12"/>
      <color indexed="8"/>
      <name val="ＭＳ 明朝"/>
      <family val="1"/>
      <charset val="128"/>
    </font>
    <font>
      <sz val="14"/>
      <color indexed="81"/>
      <name val="ＭＳ Ｐゴシック"/>
      <family val="3"/>
      <charset val="128"/>
    </font>
    <font>
      <sz val="12"/>
      <color rgb="FF000000"/>
      <name val="ＭＳ 明朝"/>
      <family val="1"/>
      <charset val="128"/>
    </font>
    <font>
      <sz val="14"/>
      <color theme="1"/>
      <name val="ＭＳ 明朝"/>
      <family val="1"/>
      <charset val="128"/>
    </font>
    <font>
      <sz val="12"/>
      <name val="ＭＳ Ｐゴシック"/>
      <family val="3"/>
      <charset val="128"/>
    </font>
    <font>
      <sz val="11"/>
      <name val="ＭＳ 明朝"/>
      <family val="1"/>
      <charset val="128"/>
    </font>
    <font>
      <sz val="14"/>
      <name val="ＭＳ 明朝"/>
      <family val="1"/>
      <charset val="128"/>
    </font>
    <font>
      <sz val="14"/>
      <color indexed="8"/>
      <name val="ＭＳ 明朝"/>
      <family val="1"/>
      <charset val="128"/>
    </font>
    <font>
      <sz val="16"/>
      <color indexed="8"/>
      <name val="ＭＳ 明朝"/>
      <family val="1"/>
      <charset val="128"/>
    </font>
    <font>
      <sz val="9"/>
      <name val="ＭＳ 明朝"/>
      <family val="1"/>
      <charset val="128"/>
    </font>
    <font>
      <sz val="11"/>
      <color indexed="81"/>
      <name val="ＭＳ ゴシック"/>
      <family val="3"/>
      <charset val="128"/>
    </font>
    <font>
      <sz val="12"/>
      <color theme="1"/>
      <name val="HGｺﾞｼｯｸM"/>
      <family val="2"/>
      <charset val="128"/>
    </font>
    <font>
      <sz val="11"/>
      <name val="HGSｺﾞｼｯｸM"/>
      <family val="3"/>
      <charset val="128"/>
    </font>
    <font>
      <b/>
      <sz val="36"/>
      <name val="HGSｺﾞｼｯｸM"/>
      <family val="3"/>
      <charset val="128"/>
    </font>
    <font>
      <b/>
      <sz val="36"/>
      <color rgb="FFFF0000"/>
      <name val="HGSｺﾞｼｯｸM"/>
      <family val="3"/>
      <charset val="128"/>
    </font>
    <font>
      <sz val="6"/>
      <name val="HGｺﾞｼｯｸM"/>
      <family val="2"/>
      <charset val="128"/>
    </font>
    <font>
      <b/>
      <sz val="14"/>
      <name val="HGSｺﾞｼｯｸM"/>
      <family val="3"/>
      <charset val="128"/>
    </font>
    <font>
      <sz val="14"/>
      <name val="HGSｺﾞｼｯｸM"/>
      <family val="3"/>
      <charset val="128"/>
    </font>
    <font>
      <sz val="20"/>
      <name val="HGSｺﾞｼｯｸM"/>
      <family val="3"/>
      <charset val="128"/>
    </font>
    <font>
      <sz val="20"/>
      <color theme="1"/>
      <name val="HGSｺﾞｼｯｸM"/>
      <family val="3"/>
      <charset val="128"/>
    </font>
    <font>
      <sz val="10"/>
      <color indexed="81"/>
      <name val="MS P ゴシック"/>
      <family val="3"/>
      <charset val="128"/>
    </font>
    <font>
      <sz val="9"/>
      <color indexed="81"/>
      <name val="MS P ゴシック"/>
      <family val="3"/>
      <charset val="128"/>
    </font>
    <font>
      <sz val="14"/>
      <name val="ＭＳ Ｐゴシック"/>
      <family val="3"/>
      <charset val="128"/>
    </font>
    <font>
      <sz val="11"/>
      <color theme="1"/>
      <name val="ＭＳ Ｐゴシック"/>
      <family val="3"/>
      <charset val="128"/>
    </font>
    <font>
      <sz val="10"/>
      <color rgb="FFFF0000"/>
      <name val="ＭＳ 明朝"/>
      <family val="1"/>
      <charset val="128"/>
    </font>
    <font>
      <sz val="11"/>
      <color rgb="FFFF0000"/>
      <name val="ＭＳ Ｐゴシック"/>
      <family val="3"/>
      <charset val="128"/>
    </font>
    <font>
      <sz val="6"/>
      <color rgb="FFFF0000"/>
      <name val="ＭＳ 明朝"/>
      <family val="1"/>
      <charset val="128"/>
    </font>
    <font>
      <sz val="11"/>
      <color rgb="FFFF0000"/>
      <name val="ＭＳ 明朝"/>
      <family val="1"/>
      <charset val="128"/>
    </font>
    <font>
      <sz val="12"/>
      <color theme="0"/>
      <name val="ＭＳ 明朝"/>
      <family val="1"/>
      <charset val="128"/>
    </font>
    <font>
      <sz val="9"/>
      <color rgb="FFFF0000"/>
      <name val="ＭＳ 明朝"/>
      <family val="1"/>
      <charset val="128"/>
    </font>
    <font>
      <sz val="10.5"/>
      <color rgb="FFFF0000"/>
      <name val="ＭＳ 明朝"/>
      <family val="1"/>
      <charset val="128"/>
    </font>
  </fonts>
  <fills count="8">
    <fill>
      <patternFill patternType="none"/>
    </fill>
    <fill>
      <patternFill patternType="gray125"/>
    </fill>
    <fill>
      <patternFill patternType="solid">
        <fgColor rgb="FFFFFFCC"/>
        <bgColor indexed="64"/>
      </patternFill>
    </fill>
    <fill>
      <patternFill patternType="solid">
        <fgColor theme="0" tint="-0.14999847407452621"/>
        <bgColor indexed="64"/>
      </patternFill>
    </fill>
    <fill>
      <patternFill patternType="solid">
        <fgColor rgb="FFFFCCFF"/>
        <bgColor indexed="64"/>
      </patternFill>
    </fill>
    <fill>
      <patternFill patternType="solid">
        <fgColor theme="0" tint="-0.249977111117893"/>
        <bgColor indexed="64"/>
      </patternFill>
    </fill>
    <fill>
      <patternFill patternType="solid">
        <fgColor theme="0"/>
        <bgColor indexed="64"/>
      </patternFill>
    </fill>
    <fill>
      <patternFill patternType="solid">
        <fgColor rgb="FFCCFFFF"/>
        <bgColor indexed="64"/>
      </patternFill>
    </fill>
  </fills>
  <borders count="1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bottom/>
      <diagonal/>
    </border>
    <border>
      <left style="thin">
        <color indexed="64"/>
      </left>
      <right style="hair">
        <color indexed="64"/>
      </right>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diagonal/>
    </border>
    <border>
      <left/>
      <right style="hair">
        <color indexed="64"/>
      </right>
      <top/>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style="thin">
        <color indexed="64"/>
      </right>
      <top/>
      <bottom style="hair">
        <color indexed="64"/>
      </bottom>
      <diagonal/>
    </border>
    <border>
      <left style="thin">
        <color indexed="64"/>
      </left>
      <right style="medium">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hair">
        <color indexed="64"/>
      </left>
      <right style="thick">
        <color indexed="64"/>
      </right>
      <top style="thin">
        <color indexed="64"/>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medium">
        <color indexed="64"/>
      </left>
      <right style="thin">
        <color indexed="64"/>
      </right>
      <top style="medium">
        <color indexed="64"/>
      </top>
      <bottom/>
      <diagonal/>
    </border>
    <border>
      <left style="thin">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thick">
        <color indexed="64"/>
      </left>
      <right style="thin">
        <color indexed="64"/>
      </right>
      <top style="medium">
        <color indexed="64"/>
      </top>
      <bottom style="thin">
        <color indexed="64"/>
      </bottom>
      <diagonal/>
    </border>
    <border>
      <left style="thin">
        <color indexed="64"/>
      </left>
      <right style="thick">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right style="thin">
        <color indexed="64"/>
      </right>
      <top style="thin">
        <color indexed="64"/>
      </top>
      <bottom style="medium">
        <color indexed="64"/>
      </bottom>
      <diagonal/>
    </border>
    <border diagonalDown="1">
      <left style="thin">
        <color indexed="64"/>
      </left>
      <right style="hair">
        <color indexed="64"/>
      </right>
      <top style="medium">
        <color indexed="64"/>
      </top>
      <bottom style="thin">
        <color indexed="64"/>
      </bottom>
      <diagonal style="thin">
        <color indexed="64"/>
      </diagonal>
    </border>
    <border diagonalDown="1">
      <left style="hair">
        <color indexed="64"/>
      </left>
      <right style="hair">
        <color indexed="64"/>
      </right>
      <top style="medium">
        <color indexed="64"/>
      </top>
      <bottom style="thin">
        <color indexed="64"/>
      </bottom>
      <diagonal style="thin">
        <color indexed="64"/>
      </diagonal>
    </border>
    <border diagonalDown="1">
      <left style="thin">
        <color indexed="64"/>
      </left>
      <right style="thin">
        <color indexed="64"/>
      </right>
      <top style="medium">
        <color indexed="64"/>
      </top>
      <bottom style="thin">
        <color indexed="64"/>
      </bottom>
      <diagonal style="thin">
        <color indexed="64"/>
      </diagonal>
    </border>
    <border diagonalDown="1">
      <left style="thin">
        <color indexed="64"/>
      </left>
      <right style="medium">
        <color indexed="64"/>
      </right>
      <top style="medium">
        <color indexed="64"/>
      </top>
      <bottom style="thin">
        <color indexed="64"/>
      </bottom>
      <diagonal style="thin">
        <color indexed="64"/>
      </diagonal>
    </border>
    <border diagonalDown="1">
      <left style="thin">
        <color indexed="64"/>
      </left>
      <right style="thick">
        <color indexed="64"/>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diagonalDown="1">
      <left style="hair">
        <color indexed="64"/>
      </left>
      <right style="thin">
        <color indexed="64"/>
      </right>
      <top style="medium">
        <color indexed="64"/>
      </top>
      <bottom style="thin">
        <color indexed="64"/>
      </bottom>
      <diagonal style="thin">
        <color indexed="64"/>
      </diagonal>
    </border>
    <border diagonalDown="1">
      <left style="hair">
        <color indexed="64"/>
      </left>
      <right style="hair">
        <color indexed="64"/>
      </right>
      <top style="medium">
        <color indexed="64"/>
      </top>
      <bottom style="thin">
        <color indexed="64"/>
      </bottom>
      <diagonal style="hair">
        <color indexed="64"/>
      </diagonal>
    </border>
    <border diagonalDown="1">
      <left style="hair">
        <color indexed="64"/>
      </left>
      <right style="thick">
        <color indexed="64"/>
      </right>
      <top style="medium">
        <color indexed="64"/>
      </top>
      <bottom style="thin">
        <color indexed="64"/>
      </bottom>
      <diagonal style="hair">
        <color indexed="64"/>
      </diagonal>
    </border>
    <border>
      <left style="hair">
        <color indexed="64"/>
      </left>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
      <left/>
      <right style="thin">
        <color indexed="64"/>
      </right>
      <top/>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style="hair">
        <color indexed="64"/>
      </right>
      <top style="hair">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right/>
      <top style="hair">
        <color indexed="64"/>
      </top>
      <bottom style="hair">
        <color indexed="64"/>
      </bottom>
      <diagonal/>
    </border>
  </borders>
  <cellStyleXfs count="4">
    <xf numFmtId="0" fontId="0" fillId="0" borderId="0">
      <alignment vertical="center"/>
    </xf>
    <xf numFmtId="38" fontId="4" fillId="0" borderId="0" applyFont="0" applyFill="0" applyBorder="0" applyAlignment="0" applyProtection="0">
      <alignment vertical="center"/>
    </xf>
    <xf numFmtId="9" fontId="4" fillId="0" borderId="0" applyFont="0" applyFill="0" applyBorder="0" applyAlignment="0" applyProtection="0">
      <alignment vertical="center"/>
    </xf>
    <xf numFmtId="38" fontId="17" fillId="0" borderId="0" applyFont="0" applyFill="0" applyBorder="0" applyAlignment="0" applyProtection="0">
      <alignment vertical="center"/>
    </xf>
  </cellStyleXfs>
  <cellXfs count="681">
    <xf numFmtId="0" fontId="0" fillId="0" borderId="0" xfId="0">
      <alignment vertical="center"/>
    </xf>
    <xf numFmtId="176" fontId="1" fillId="0" borderId="4" xfId="0" applyNumberFormat="1" applyFont="1" applyBorder="1" applyAlignment="1">
      <alignment horizontal="right" vertical="center" wrapText="1"/>
    </xf>
    <xf numFmtId="0" fontId="1" fillId="0" borderId="4" xfId="0" applyFont="1" applyBorder="1" applyAlignment="1">
      <alignment horizontal="right" vertical="center" wrapText="1"/>
    </xf>
    <xf numFmtId="0" fontId="1" fillId="0" borderId="0" xfId="0" applyFont="1">
      <alignment vertical="center"/>
    </xf>
    <xf numFmtId="0" fontId="1" fillId="0" borderId="1" xfId="0" applyFont="1" applyBorder="1" applyAlignment="1">
      <alignment horizontal="center" vertical="center"/>
    </xf>
    <xf numFmtId="0" fontId="1" fillId="0" borderId="1" xfId="0" applyFont="1" applyBorder="1">
      <alignment vertical="center"/>
    </xf>
    <xf numFmtId="38" fontId="1" fillId="0" borderId="4" xfId="1" applyFont="1" applyBorder="1" applyAlignment="1">
      <alignment horizontal="right" vertical="center" wrapText="1"/>
    </xf>
    <xf numFmtId="0" fontId="1" fillId="0" borderId="0" xfId="0" applyFont="1" applyAlignment="1">
      <alignment horizontal="justify" vertical="center"/>
    </xf>
    <xf numFmtId="0" fontId="1" fillId="0" borderId="0" xfId="0" applyFont="1" applyAlignment="1">
      <alignment horizontal="left" vertical="center"/>
    </xf>
    <xf numFmtId="0" fontId="1" fillId="0" borderId="1" xfId="0" applyFont="1" applyBorder="1" applyAlignment="1">
      <alignment horizontal="center" vertical="center" wrapText="1"/>
    </xf>
    <xf numFmtId="0" fontId="1" fillId="0" borderId="0" xfId="0" applyFont="1" applyAlignment="1">
      <alignment horizontal="center" vertical="center"/>
    </xf>
    <xf numFmtId="0" fontId="6" fillId="0" borderId="0" xfId="0" applyFont="1">
      <alignment vertical="center"/>
    </xf>
    <xf numFmtId="0" fontId="6" fillId="0" borderId="23" xfId="0" applyFont="1" applyBorder="1" applyAlignment="1">
      <alignment horizontal="center" vertical="center"/>
    </xf>
    <xf numFmtId="0" fontId="6" fillId="0" borderId="24" xfId="0" applyFont="1" applyBorder="1" applyAlignment="1">
      <alignment horizontal="left" vertical="center" wrapText="1" shrinkToFit="1"/>
    </xf>
    <xf numFmtId="0" fontId="6" fillId="0" borderId="1" xfId="0" applyFont="1" applyBorder="1" applyAlignment="1">
      <alignment horizontal="center" vertical="center"/>
    </xf>
    <xf numFmtId="0" fontId="6" fillId="0" borderId="15" xfId="0" applyFont="1" applyBorder="1" applyAlignment="1">
      <alignment horizontal="left" vertical="center" wrapText="1" shrinkToFit="1"/>
    </xf>
    <xf numFmtId="0" fontId="6" fillId="0" borderId="16" xfId="0" applyFont="1" applyBorder="1" applyAlignment="1">
      <alignment horizontal="center" vertical="center"/>
    </xf>
    <xf numFmtId="0" fontId="6" fillId="0" borderId="17" xfId="0" applyFont="1" applyBorder="1" applyAlignment="1">
      <alignment horizontal="left" vertical="center" wrapText="1" shrinkToFit="1"/>
    </xf>
    <xf numFmtId="0" fontId="1" fillId="0" borderId="0" xfId="0" applyFont="1" applyAlignment="1">
      <alignment vertical="center" wrapText="1"/>
    </xf>
    <xf numFmtId="0" fontId="6" fillId="0" borderId="15" xfId="0" applyFont="1" applyBorder="1" applyAlignment="1">
      <alignment horizontal="center" vertical="center" wrapText="1" shrinkToFit="1"/>
    </xf>
    <xf numFmtId="0" fontId="1" fillId="0" borderId="22" xfId="0" quotePrefix="1" applyFont="1" applyBorder="1" applyAlignment="1">
      <alignment horizontal="center" vertical="center"/>
    </xf>
    <xf numFmtId="0" fontId="6" fillId="0" borderId="17" xfId="0" applyFont="1" applyBorder="1" applyAlignment="1">
      <alignment horizontal="center" vertical="center" wrapText="1" shrinkToFit="1"/>
    </xf>
    <xf numFmtId="0" fontId="1" fillId="0" borderId="19" xfId="0" applyFont="1" applyBorder="1" applyAlignment="1">
      <alignment horizontal="center" vertical="center"/>
    </xf>
    <xf numFmtId="0" fontId="1" fillId="0" borderId="12" xfId="0" applyFont="1" applyBorder="1" applyAlignment="1">
      <alignment horizontal="center" vertical="center" wrapText="1"/>
    </xf>
    <xf numFmtId="0" fontId="1" fillId="0" borderId="13"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0" xfId="0" applyFont="1" applyAlignment="1">
      <alignment horizontal="right" vertical="center"/>
    </xf>
    <xf numFmtId="38" fontId="1" fillId="0" borderId="0" xfId="1" applyFont="1">
      <alignment vertical="center"/>
    </xf>
    <xf numFmtId="9" fontId="1" fillId="0" borderId="0" xfId="2" applyFont="1">
      <alignment vertical="center"/>
    </xf>
    <xf numFmtId="0" fontId="1" fillId="0" borderId="37" xfId="0" applyFont="1" applyBorder="1">
      <alignment vertical="center"/>
    </xf>
    <xf numFmtId="0" fontId="5" fillId="0" borderId="0" xfId="0" applyFont="1" applyAlignment="1">
      <alignment horizontal="left" vertical="center"/>
    </xf>
    <xf numFmtId="177" fontId="1" fillId="2" borderId="4" xfId="0" applyNumberFormat="1" applyFont="1" applyFill="1" applyBorder="1" applyAlignment="1">
      <alignment horizontal="right" vertical="center" wrapText="1"/>
    </xf>
    <xf numFmtId="0" fontId="1" fillId="0" borderId="7" xfId="0" applyFont="1" applyBorder="1" applyAlignment="1">
      <alignment horizontal="center" vertical="center"/>
    </xf>
    <xf numFmtId="0" fontId="1" fillId="0" borderId="18" xfId="0" applyFont="1" applyBorder="1" applyAlignment="1">
      <alignment horizontal="center" vertical="center"/>
    </xf>
    <xf numFmtId="0" fontId="8" fillId="0" borderId="0" xfId="0" applyFont="1" applyAlignment="1">
      <alignment horizontal="justify" vertical="center"/>
    </xf>
    <xf numFmtId="0" fontId="8" fillId="0" borderId="0" xfId="0" applyFont="1" applyAlignment="1">
      <alignment horizontal="center" vertical="center"/>
    </xf>
    <xf numFmtId="0" fontId="9" fillId="0" borderId="47" xfId="0" applyFont="1" applyBorder="1" applyAlignment="1">
      <alignment horizontal="center" vertical="center"/>
    </xf>
    <xf numFmtId="178" fontId="9" fillId="0" borderId="47" xfId="0" applyNumberFormat="1" applyFont="1" applyBorder="1" applyAlignment="1">
      <alignment horizontal="center" vertical="center"/>
    </xf>
    <xf numFmtId="1" fontId="1" fillId="0" borderId="45" xfId="0" applyNumberFormat="1" applyFont="1" applyBorder="1" applyAlignment="1">
      <alignment horizontal="center" vertical="center" wrapText="1"/>
    </xf>
    <xf numFmtId="0" fontId="1" fillId="0" borderId="7" xfId="0" applyFont="1" applyBorder="1" applyAlignment="1">
      <alignment horizontal="right" vertical="center" wrapText="1" indent="1"/>
    </xf>
    <xf numFmtId="0" fontId="1" fillId="0" borderId="9" xfId="0" applyFont="1" applyBorder="1" applyAlignment="1">
      <alignment vertical="center" wrapText="1"/>
    </xf>
    <xf numFmtId="179" fontId="1" fillId="0" borderId="4" xfId="0" applyNumberFormat="1" applyFont="1" applyBorder="1" applyAlignment="1">
      <alignment horizontal="right" vertical="center" wrapText="1"/>
    </xf>
    <xf numFmtId="178" fontId="1" fillId="2" borderId="45" xfId="0" applyNumberFormat="1" applyFont="1" applyFill="1" applyBorder="1" applyAlignment="1">
      <alignment horizontal="center" vertical="center" wrapText="1"/>
    </xf>
    <xf numFmtId="49" fontId="8" fillId="0" borderId="0" xfId="0" applyNumberFormat="1" applyFont="1" applyAlignment="1">
      <alignment horizontal="right" vertical="center"/>
    </xf>
    <xf numFmtId="0" fontId="8" fillId="0" borderId="40" xfId="0" applyFont="1" applyBorder="1" applyAlignment="1">
      <alignment horizontal="center" vertical="center" wrapText="1"/>
    </xf>
    <xf numFmtId="0" fontId="8" fillId="0" borderId="48" xfId="0" applyFont="1" applyBorder="1" applyAlignment="1">
      <alignment horizontal="right" vertical="center" wrapText="1"/>
    </xf>
    <xf numFmtId="0" fontId="8" fillId="0" borderId="45" xfId="0" applyFont="1" applyBorder="1" applyAlignment="1">
      <alignment horizontal="right" vertical="center" wrapText="1"/>
    </xf>
    <xf numFmtId="0" fontId="8" fillId="0" borderId="45" xfId="0" applyFont="1" applyBorder="1" applyAlignment="1">
      <alignment horizontal="center" vertical="center" wrapText="1"/>
    </xf>
    <xf numFmtId="0" fontId="8" fillId="0" borderId="8" xfId="0" applyFont="1" applyBorder="1" applyAlignment="1">
      <alignment horizontal="center" vertical="center" wrapText="1"/>
    </xf>
    <xf numFmtId="0" fontId="8" fillId="0" borderId="56" xfId="0" applyFont="1" applyBorder="1" applyAlignment="1">
      <alignment horizontal="right" vertical="center" wrapText="1"/>
    </xf>
    <xf numFmtId="38" fontId="8" fillId="0" borderId="45" xfId="1" applyFont="1" applyBorder="1" applyAlignment="1">
      <alignment horizontal="right" vertical="center" wrapText="1"/>
    </xf>
    <xf numFmtId="178" fontId="8" fillId="0" borderId="45" xfId="0" applyNumberFormat="1" applyFont="1" applyBorder="1" applyAlignment="1">
      <alignment horizontal="right" vertical="center" wrapText="1"/>
    </xf>
    <xf numFmtId="178" fontId="8" fillId="0" borderId="46" xfId="0" applyNumberFormat="1" applyFont="1" applyBorder="1" applyAlignment="1">
      <alignment horizontal="right" vertical="center" wrapText="1"/>
    </xf>
    <xf numFmtId="178" fontId="1" fillId="0" borderId="0" xfId="0" applyNumberFormat="1" applyFont="1" applyAlignment="1">
      <alignment horizontal="center" vertical="center"/>
    </xf>
    <xf numFmtId="0" fontId="8" fillId="0" borderId="0" xfId="0" applyFont="1" applyAlignment="1">
      <alignment horizontal="left" vertical="center"/>
    </xf>
    <xf numFmtId="0" fontId="8" fillId="0" borderId="7" xfId="0" applyFont="1" applyBorder="1" applyAlignment="1">
      <alignment horizontal="right" vertical="center" wrapText="1"/>
    </xf>
    <xf numFmtId="0" fontId="8" fillId="0" borderId="9" xfId="0" applyFont="1" applyBorder="1" applyAlignment="1">
      <alignment horizontal="justify" vertical="center" wrapText="1"/>
    </xf>
    <xf numFmtId="0" fontId="8" fillId="0" borderId="44" xfId="0" applyFont="1" applyBorder="1" applyAlignment="1">
      <alignment horizontal="center" vertical="center" wrapText="1"/>
    </xf>
    <xf numFmtId="178" fontId="8" fillId="2" borderId="45" xfId="0" applyNumberFormat="1" applyFont="1" applyFill="1" applyBorder="1" applyAlignment="1">
      <alignment horizontal="center" vertical="center" wrapText="1"/>
    </xf>
    <xf numFmtId="0" fontId="8" fillId="2" borderId="45" xfId="0" applyFont="1" applyFill="1" applyBorder="1" applyAlignment="1">
      <alignment horizontal="center" vertical="center" wrapText="1"/>
    </xf>
    <xf numFmtId="38" fontId="8" fillId="2" borderId="45" xfId="1" applyFont="1" applyFill="1" applyBorder="1" applyAlignment="1">
      <alignment horizontal="right" vertical="center" wrapText="1"/>
    </xf>
    <xf numFmtId="180" fontId="8" fillId="2" borderId="55" xfId="0" applyNumberFormat="1" applyFont="1" applyFill="1" applyBorder="1" applyAlignment="1">
      <alignment horizontal="right" vertical="center" wrapText="1"/>
    </xf>
    <xf numFmtId="180" fontId="8" fillId="2" borderId="56" xfId="0" applyNumberFormat="1" applyFont="1" applyFill="1" applyBorder="1" applyAlignment="1">
      <alignment horizontal="left" vertical="center" wrapText="1"/>
    </xf>
    <xf numFmtId="178" fontId="8" fillId="2" borderId="46" xfId="0" applyNumberFormat="1" applyFont="1" applyFill="1" applyBorder="1" applyAlignment="1">
      <alignment horizontal="center" vertical="center" wrapText="1"/>
    </xf>
    <xf numFmtId="0" fontId="10" fillId="0" borderId="0" xfId="0" applyFont="1">
      <alignment vertical="center"/>
    </xf>
    <xf numFmtId="0" fontId="10" fillId="0" borderId="0" xfId="0" applyFont="1" applyAlignment="1">
      <alignment horizontal="right" vertical="center"/>
    </xf>
    <xf numFmtId="0" fontId="10" fillId="0" borderId="0" xfId="0" applyFont="1" applyAlignment="1">
      <alignment horizontal="center" vertical="center"/>
    </xf>
    <xf numFmtId="0" fontId="10" fillId="0" borderId="0" xfId="0" applyFont="1" applyAlignment="1">
      <alignment horizontal="left" vertical="center"/>
    </xf>
    <xf numFmtId="178" fontId="10" fillId="0" borderId="0" xfId="0" applyNumberFormat="1" applyFont="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8" fillId="0" borderId="30" xfId="0" applyFont="1" applyBorder="1" applyAlignment="1">
      <alignment horizontal="justify" vertical="center" wrapText="1"/>
    </xf>
    <xf numFmtId="0" fontId="8" fillId="0" borderId="38" xfId="0" applyFont="1" applyBorder="1" applyAlignment="1">
      <alignment horizontal="justify" vertical="center" wrapText="1"/>
    </xf>
    <xf numFmtId="0" fontId="0" fillId="0" borderId="0" xfId="0" applyAlignment="1">
      <alignment horizontal="center" vertical="center"/>
    </xf>
    <xf numFmtId="0" fontId="8" fillId="2" borderId="0" xfId="0" applyFont="1" applyFill="1" applyAlignment="1">
      <alignment horizontal="right" vertical="center"/>
    </xf>
    <xf numFmtId="49" fontId="1" fillId="0" borderId="0" xfId="0" applyNumberFormat="1" applyFont="1" applyAlignment="1">
      <alignment horizontal="right" vertical="center"/>
    </xf>
    <xf numFmtId="0" fontId="1" fillId="2" borderId="1" xfId="0" applyFont="1" applyFill="1" applyBorder="1">
      <alignment vertical="center"/>
    </xf>
    <xf numFmtId="178"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38" fontId="8" fillId="0" borderId="1" xfId="1" applyFont="1" applyBorder="1" applyAlignment="1">
      <alignment horizontal="right" vertical="center" wrapText="1"/>
    </xf>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38" fontId="8" fillId="2" borderId="1" xfId="1" applyFont="1" applyFill="1" applyBorder="1" applyAlignment="1">
      <alignment horizontal="right" vertical="center" wrapText="1"/>
    </xf>
    <xf numFmtId="0" fontId="1" fillId="0" borderId="46" xfId="0" applyFont="1" applyBorder="1">
      <alignment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 fillId="0" borderId="46" xfId="0" applyFont="1" applyBorder="1" applyAlignment="1">
      <alignment horizontal="center" vertical="center"/>
    </xf>
    <xf numFmtId="0" fontId="1" fillId="3" borderId="45" xfId="0" applyFont="1" applyFill="1" applyBorder="1">
      <alignment vertical="center"/>
    </xf>
    <xf numFmtId="0" fontId="1" fillId="3" borderId="46" xfId="0" applyFont="1" applyFill="1" applyBorder="1">
      <alignment vertical="center"/>
    </xf>
    <xf numFmtId="0" fontId="1" fillId="3" borderId="7" xfId="0" applyFont="1" applyFill="1" applyBorder="1" applyAlignment="1">
      <alignment horizontal="center" vertical="center"/>
    </xf>
    <xf numFmtId="0" fontId="1" fillId="3" borderId="44" xfId="0" applyFont="1" applyFill="1" applyBorder="1">
      <alignment vertical="center"/>
    </xf>
    <xf numFmtId="49" fontId="1" fillId="0" borderId="0" xfId="0" applyNumberFormat="1" applyFont="1" applyAlignment="1">
      <alignment horizontal="right" vertical="top" wrapText="1"/>
    </xf>
    <xf numFmtId="49" fontId="1" fillId="0" borderId="31" xfId="0" applyNumberFormat="1" applyFont="1" applyBorder="1" applyAlignment="1">
      <alignment horizontal="right" vertical="center"/>
    </xf>
    <xf numFmtId="38" fontId="1" fillId="0" borderId="46" xfId="1" applyFont="1" applyBorder="1">
      <alignment vertical="center"/>
    </xf>
    <xf numFmtId="38" fontId="1" fillId="3" borderId="44" xfId="1" applyFont="1" applyFill="1" applyBorder="1">
      <alignment vertical="center"/>
    </xf>
    <xf numFmtId="38" fontId="1" fillId="3" borderId="45" xfId="1" applyFont="1" applyFill="1" applyBorder="1">
      <alignment vertical="center"/>
    </xf>
    <xf numFmtId="38" fontId="1" fillId="3" borderId="46" xfId="1" applyFont="1" applyFill="1" applyBorder="1">
      <alignment vertical="center"/>
    </xf>
    <xf numFmtId="38" fontId="1" fillId="0" borderId="58" xfId="1" applyFont="1" applyBorder="1">
      <alignment vertical="center"/>
    </xf>
    <xf numFmtId="38" fontId="1" fillId="0" borderId="60" xfId="1" applyFont="1" applyBorder="1">
      <alignment vertical="center"/>
    </xf>
    <xf numFmtId="38" fontId="1" fillId="0" borderId="63" xfId="1" applyFont="1" applyBorder="1">
      <alignment vertical="center"/>
    </xf>
    <xf numFmtId="38" fontId="1" fillId="0" borderId="4" xfId="1" applyFont="1" applyBorder="1">
      <alignment vertical="center"/>
    </xf>
    <xf numFmtId="38" fontId="1" fillId="0" borderId="62" xfId="1" applyFont="1" applyBorder="1">
      <alignment vertical="center"/>
    </xf>
    <xf numFmtId="38" fontId="1" fillId="0" borderId="66" xfId="1" applyFont="1" applyBorder="1">
      <alignment vertical="center"/>
    </xf>
    <xf numFmtId="38" fontId="1" fillId="0" borderId="64" xfId="1" applyFont="1" applyBorder="1">
      <alignment vertical="center"/>
    </xf>
    <xf numFmtId="38" fontId="1" fillId="0" borderId="65" xfId="1" applyFont="1" applyBorder="1">
      <alignment vertical="center"/>
    </xf>
    <xf numFmtId="0" fontId="1" fillId="0" borderId="18" xfId="0" applyFont="1" applyBorder="1">
      <alignment vertical="center"/>
    </xf>
    <xf numFmtId="1" fontId="1" fillId="2" borderId="44" xfId="0" applyNumberFormat="1" applyFont="1" applyFill="1" applyBorder="1">
      <alignment vertical="center"/>
    </xf>
    <xf numFmtId="1" fontId="1" fillId="2" borderId="45" xfId="0" applyNumberFormat="1" applyFont="1" applyFill="1" applyBorder="1">
      <alignment vertical="center"/>
    </xf>
    <xf numFmtId="38" fontId="1" fillId="2" borderId="44" xfId="1" applyFont="1" applyFill="1" applyBorder="1">
      <alignment vertical="center"/>
    </xf>
    <xf numFmtId="38" fontId="1" fillId="2" borderId="45" xfId="1" applyFont="1" applyFill="1" applyBorder="1">
      <alignment vertical="center"/>
    </xf>
    <xf numFmtId="38" fontId="1" fillId="2" borderId="59" xfId="1" applyFont="1" applyFill="1" applyBorder="1">
      <alignment vertical="center"/>
    </xf>
    <xf numFmtId="38" fontId="1" fillId="2" borderId="57" xfId="1" applyFont="1" applyFill="1" applyBorder="1">
      <alignment vertical="center"/>
    </xf>
    <xf numFmtId="38" fontId="1" fillId="2" borderId="61" xfId="1" applyFont="1" applyFill="1" applyBorder="1">
      <alignment vertical="center"/>
    </xf>
    <xf numFmtId="38" fontId="1" fillId="2" borderId="6" xfId="1" applyFont="1" applyFill="1" applyBorder="1">
      <alignment vertical="center"/>
    </xf>
    <xf numFmtId="38" fontId="1" fillId="2" borderId="63" xfId="1" applyFont="1" applyFill="1" applyBorder="1">
      <alignment vertical="center"/>
    </xf>
    <xf numFmtId="38" fontId="1" fillId="2" borderId="4" xfId="1" applyFont="1" applyFill="1" applyBorder="1">
      <alignment vertical="center"/>
    </xf>
    <xf numFmtId="38" fontId="1" fillId="0" borderId="59" xfId="1" applyFont="1" applyBorder="1">
      <alignment vertical="center"/>
    </xf>
    <xf numFmtId="38" fontId="1" fillId="0" borderId="57" xfId="1" applyFont="1" applyBorder="1">
      <alignment vertical="center"/>
    </xf>
    <xf numFmtId="38" fontId="1" fillId="0" borderId="61" xfId="1" applyFont="1" applyBorder="1">
      <alignment vertical="center"/>
    </xf>
    <xf numFmtId="38" fontId="1" fillId="0" borderId="6" xfId="1" applyFont="1" applyBorder="1">
      <alignment vertical="center"/>
    </xf>
    <xf numFmtId="0" fontId="1" fillId="0" borderId="58" xfId="0" applyFont="1" applyBorder="1" applyAlignment="1">
      <alignment vertical="center" shrinkToFit="1"/>
    </xf>
    <xf numFmtId="0" fontId="1" fillId="0" borderId="60" xfId="0" applyFont="1" applyBorder="1" applyAlignment="1">
      <alignment vertical="center" shrinkToFit="1"/>
    </xf>
    <xf numFmtId="0" fontId="1" fillId="0" borderId="62" xfId="0" applyFont="1" applyBorder="1" applyAlignment="1">
      <alignment vertical="center" shrinkToFit="1"/>
    </xf>
    <xf numFmtId="0" fontId="1" fillId="0" borderId="65" xfId="0" applyFont="1" applyBorder="1" applyAlignment="1">
      <alignment vertical="center" shrinkToFit="1"/>
    </xf>
    <xf numFmtId="38" fontId="11" fillId="0" borderId="4" xfId="1" applyFont="1" applyBorder="1" applyAlignment="1">
      <alignment horizontal="right" vertical="center"/>
    </xf>
    <xf numFmtId="38" fontId="11" fillId="0" borderId="5" xfId="1" applyFont="1" applyBorder="1" applyAlignment="1">
      <alignment horizontal="right" vertical="center"/>
    </xf>
    <xf numFmtId="38" fontId="11" fillId="0" borderId="6" xfId="1" applyFont="1" applyBorder="1" applyAlignment="1">
      <alignment horizontal="right" vertical="center"/>
    </xf>
    <xf numFmtId="0" fontId="1" fillId="0" borderId="4" xfId="0" applyFont="1" applyBorder="1" applyAlignment="1">
      <alignment horizontal="center" vertical="center" shrinkToFit="1"/>
    </xf>
    <xf numFmtId="0" fontId="1" fillId="0" borderId="5"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0" xfId="0" applyFont="1" applyAlignment="1">
      <alignment horizontal="left" vertical="center" shrinkToFit="1"/>
    </xf>
    <xf numFmtId="0" fontId="1" fillId="0" borderId="0" xfId="0" applyFont="1" applyAlignment="1">
      <alignment vertical="center" shrinkToFit="1"/>
    </xf>
    <xf numFmtId="178" fontId="8" fillId="2" borderId="1" xfId="0" applyNumberFormat="1" applyFont="1" applyFill="1" applyBorder="1" applyAlignment="1">
      <alignment horizontal="center" vertical="center" wrapText="1"/>
    </xf>
    <xf numFmtId="178" fontId="8" fillId="0" borderId="1" xfId="0" applyNumberFormat="1" applyFont="1" applyBorder="1" applyAlignment="1">
      <alignment horizontal="right" vertical="center" wrapText="1"/>
    </xf>
    <xf numFmtId="0" fontId="6" fillId="0" borderId="7" xfId="0" applyFont="1" applyBorder="1" applyAlignment="1">
      <alignment vertical="center" wrapText="1"/>
    </xf>
    <xf numFmtId="0" fontId="1" fillId="2" borderId="0" xfId="0" applyFont="1" applyFill="1" applyAlignment="1">
      <alignment horizontal="center" vertical="center"/>
    </xf>
    <xf numFmtId="0" fontId="1" fillId="2" borderId="0" xfId="0" applyFont="1" applyFill="1" applyAlignment="1">
      <alignment horizontal="distributed" vertical="center"/>
    </xf>
    <xf numFmtId="0" fontId="1" fillId="0" borderId="0" xfId="0" applyFont="1" applyAlignment="1">
      <alignment horizontal="distributed" vertical="center"/>
    </xf>
    <xf numFmtId="0" fontId="6" fillId="3" borderId="23" xfId="0" applyFont="1" applyFill="1" applyBorder="1" applyAlignment="1">
      <alignment horizontal="center" vertical="center" wrapText="1"/>
    </xf>
    <xf numFmtId="0" fontId="6" fillId="3" borderId="28" xfId="0" applyFont="1" applyFill="1" applyBorder="1" applyAlignment="1">
      <alignment horizontal="center" vertical="center"/>
    </xf>
    <xf numFmtId="0" fontId="6" fillId="0" borderId="0" xfId="0" applyFont="1" applyAlignment="1">
      <alignment vertical="center" wrapText="1"/>
    </xf>
    <xf numFmtId="0" fontId="1" fillId="0" borderId="46" xfId="0" quotePrefix="1" applyFont="1" applyBorder="1" applyAlignment="1">
      <alignment horizontal="left" vertical="center" wrapText="1"/>
    </xf>
    <xf numFmtId="0" fontId="6" fillId="0" borderId="46" xfId="0" applyFont="1" applyBorder="1" applyAlignment="1">
      <alignment vertical="center" wrapText="1"/>
    </xf>
    <xf numFmtId="0" fontId="6" fillId="0" borderId="69" xfId="0" applyFont="1" applyBorder="1" applyAlignment="1">
      <alignment vertical="center" wrapText="1"/>
    </xf>
    <xf numFmtId="0" fontId="6" fillId="3" borderId="35" xfId="0" applyFont="1" applyFill="1" applyBorder="1" applyAlignment="1">
      <alignment horizontal="center" vertical="center"/>
    </xf>
    <xf numFmtId="0" fontId="6" fillId="3" borderId="36" xfId="0" applyFont="1" applyFill="1" applyBorder="1" applyAlignment="1">
      <alignment horizontal="center" vertical="center"/>
    </xf>
    <xf numFmtId="0" fontId="6" fillId="0" borderId="1" xfId="0" applyFont="1" applyBorder="1" applyAlignment="1">
      <alignment horizontal="center" vertical="center" textRotation="255" wrapText="1"/>
    </xf>
    <xf numFmtId="0" fontId="6" fillId="0" borderId="72" xfId="0" applyFont="1" applyBorder="1">
      <alignment vertical="center"/>
    </xf>
    <xf numFmtId="0" fontId="6" fillId="0" borderId="46" xfId="0" applyFont="1" applyBorder="1">
      <alignment vertical="center"/>
    </xf>
    <xf numFmtId="0" fontId="6" fillId="0" borderId="69" xfId="0" applyFont="1" applyBorder="1">
      <alignment vertical="center"/>
    </xf>
    <xf numFmtId="0" fontId="6" fillId="0" borderId="78" xfId="0" applyFont="1" applyBorder="1" applyAlignment="1">
      <alignment vertical="center" wrapText="1"/>
    </xf>
    <xf numFmtId="0" fontId="6" fillId="0" borderId="4" xfId="0" applyFont="1" applyBorder="1" applyAlignment="1">
      <alignment horizontal="center" vertical="center"/>
    </xf>
    <xf numFmtId="0" fontId="6" fillId="0" borderId="62" xfId="0" applyFont="1" applyBorder="1" applyAlignment="1">
      <alignment horizontal="left" vertical="center" wrapText="1" shrinkToFit="1"/>
    </xf>
    <xf numFmtId="0" fontId="6" fillId="0" borderId="82" xfId="0" applyFont="1" applyBorder="1" applyAlignment="1">
      <alignment vertical="center" wrapText="1"/>
    </xf>
    <xf numFmtId="0" fontId="6" fillId="0" borderId="6" xfId="0" applyFont="1" applyBorder="1" applyAlignment="1">
      <alignment horizontal="center" vertical="center"/>
    </xf>
    <xf numFmtId="0" fontId="6" fillId="0" borderId="60" xfId="0" applyFont="1" applyBorder="1" applyAlignment="1">
      <alignment horizontal="left" vertical="center" wrapText="1" shrinkToFit="1"/>
    </xf>
    <xf numFmtId="0" fontId="6" fillId="0" borderId="84" xfId="0" applyFont="1" applyBorder="1" applyAlignment="1">
      <alignment vertical="center" wrapText="1"/>
    </xf>
    <xf numFmtId="0" fontId="6" fillId="0" borderId="85" xfId="0" applyFont="1" applyBorder="1" applyAlignment="1">
      <alignment vertical="center" wrapText="1"/>
    </xf>
    <xf numFmtId="0" fontId="6" fillId="0" borderId="5" xfId="0" applyFont="1" applyBorder="1" applyAlignment="1">
      <alignment horizontal="center" vertical="center"/>
    </xf>
    <xf numFmtId="0" fontId="6" fillId="0" borderId="86" xfId="0" applyFont="1" applyBorder="1" applyAlignment="1">
      <alignment horizontal="left" vertical="center" wrapText="1" shrinkToFit="1"/>
    </xf>
    <xf numFmtId="0" fontId="6" fillId="0" borderId="80" xfId="0" applyFont="1" applyBorder="1" applyAlignment="1">
      <alignment vertical="center" wrapText="1"/>
    </xf>
    <xf numFmtId="38" fontId="18" fillId="0" borderId="0" xfId="3" applyFont="1" applyAlignment="1">
      <alignment vertical="center" textRotation="255"/>
    </xf>
    <xf numFmtId="178" fontId="18" fillId="0" borderId="0" xfId="3" applyNumberFormat="1" applyFont="1">
      <alignment vertical="center"/>
    </xf>
    <xf numFmtId="0" fontId="18" fillId="0" borderId="0" xfId="3" applyNumberFormat="1" applyFont="1" applyAlignment="1">
      <alignment vertical="center" textRotation="255"/>
    </xf>
    <xf numFmtId="0" fontId="18" fillId="0" borderId="0" xfId="3" applyNumberFormat="1" applyFont="1">
      <alignment vertical="center"/>
    </xf>
    <xf numFmtId="38" fontId="18" fillId="0" borderId="0" xfId="3" applyFont="1">
      <alignment vertical="center"/>
    </xf>
    <xf numFmtId="38" fontId="22" fillId="0" borderId="0" xfId="3" applyFont="1">
      <alignment vertical="center"/>
    </xf>
    <xf numFmtId="38" fontId="23" fillId="0" borderId="0" xfId="3" applyFont="1">
      <alignment vertical="center"/>
    </xf>
    <xf numFmtId="0" fontId="23" fillId="0" borderId="39" xfId="3" applyNumberFormat="1" applyFont="1" applyBorder="1" applyAlignment="1">
      <alignment vertical="center" textRotation="255" shrinkToFit="1"/>
    </xf>
    <xf numFmtId="0" fontId="23" fillId="0" borderId="40" xfId="3" applyNumberFormat="1" applyFont="1" applyBorder="1" applyAlignment="1">
      <alignment vertical="center" textRotation="255" shrinkToFit="1"/>
    </xf>
    <xf numFmtId="0" fontId="23" fillId="0" borderId="40" xfId="3" applyNumberFormat="1" applyFont="1" applyBorder="1" applyAlignment="1">
      <alignment horizontal="center" vertical="center" wrapText="1" shrinkToFit="1"/>
    </xf>
    <xf numFmtId="0" fontId="23" fillId="0" borderId="50" xfId="3" applyNumberFormat="1" applyFont="1" applyBorder="1" applyAlignment="1">
      <alignment horizontal="center" vertical="center" wrapText="1" shrinkToFit="1"/>
    </xf>
    <xf numFmtId="0" fontId="23" fillId="0" borderId="91" xfId="3" applyNumberFormat="1" applyFont="1" applyBorder="1" applyAlignment="1">
      <alignment vertical="center" textRotation="255" shrinkToFit="1"/>
    </xf>
    <xf numFmtId="0" fontId="23" fillId="0" borderId="2" xfId="3" applyNumberFormat="1" applyFont="1" applyBorder="1" applyAlignment="1">
      <alignment vertical="center" textRotation="255" shrinkToFit="1"/>
    </xf>
    <xf numFmtId="0" fontId="23" fillId="0" borderId="2" xfId="3" applyNumberFormat="1" applyFont="1" applyBorder="1" applyAlignment="1">
      <alignment horizontal="center" vertical="center" wrapText="1" shrinkToFit="1"/>
    </xf>
    <xf numFmtId="0" fontId="23" fillId="0" borderId="92" xfId="3" applyNumberFormat="1" applyFont="1" applyBorder="1" applyAlignment="1">
      <alignment horizontal="center" vertical="center" wrapText="1" shrinkToFit="1"/>
    </xf>
    <xf numFmtId="0" fontId="23" fillId="0" borderId="32" xfId="3" applyNumberFormat="1" applyFont="1" applyBorder="1" applyAlignment="1">
      <alignment vertical="center" textRotation="255" shrinkToFit="1"/>
    </xf>
    <xf numFmtId="38" fontId="23" fillId="0" borderId="0" xfId="3" applyFont="1" applyAlignment="1">
      <alignment vertical="center" shrinkToFit="1"/>
    </xf>
    <xf numFmtId="0" fontId="23" fillId="0" borderId="101" xfId="3" applyNumberFormat="1" applyFont="1" applyBorder="1" applyAlignment="1">
      <alignment vertical="center" textRotation="255" shrinkToFit="1"/>
    </xf>
    <xf numFmtId="0" fontId="23" fillId="0" borderId="102" xfId="3" applyNumberFormat="1" applyFont="1" applyBorder="1" applyAlignment="1">
      <alignment vertical="center" textRotation="255" shrinkToFit="1"/>
    </xf>
    <xf numFmtId="0" fontId="23" fillId="0" borderId="102" xfId="3" applyNumberFormat="1" applyFont="1" applyBorder="1" applyAlignment="1">
      <alignment horizontal="center" vertical="center" wrapText="1" shrinkToFit="1"/>
    </xf>
    <xf numFmtId="0" fontId="23" fillId="0" borderId="103" xfId="3" applyNumberFormat="1" applyFont="1" applyBorder="1" applyAlignment="1">
      <alignment horizontal="center" vertical="center" wrapText="1" shrinkToFit="1"/>
    </xf>
    <xf numFmtId="0" fontId="23" fillId="0" borderId="104" xfId="3" applyNumberFormat="1" applyFont="1" applyBorder="1" applyAlignment="1">
      <alignment vertical="center" textRotation="255" shrinkToFit="1"/>
    </xf>
    <xf numFmtId="0" fontId="23" fillId="0" borderId="16" xfId="3" applyNumberFormat="1" applyFont="1" applyBorder="1" applyAlignment="1">
      <alignment vertical="center" textRotation="255" shrinkToFit="1"/>
    </xf>
    <xf numFmtId="0" fontId="23" fillId="0" borderId="16" xfId="3" applyNumberFormat="1" applyFont="1" applyBorder="1" applyAlignment="1">
      <alignment horizontal="center" vertical="center" wrapText="1" shrinkToFit="1"/>
    </xf>
    <xf numFmtId="0" fontId="23" fillId="0" borderId="105" xfId="3" applyNumberFormat="1" applyFont="1" applyBorder="1" applyAlignment="1">
      <alignment horizontal="center" vertical="center" wrapText="1" shrinkToFit="1"/>
    </xf>
    <xf numFmtId="0" fontId="23" fillId="0" borderId="106" xfId="3" applyNumberFormat="1" applyFont="1" applyBorder="1" applyAlignment="1">
      <alignment vertical="center" textRotation="255" shrinkToFit="1"/>
    </xf>
    <xf numFmtId="0" fontId="23" fillId="0" borderId="17" xfId="3" applyNumberFormat="1" applyFont="1" applyBorder="1" applyAlignment="1">
      <alignment vertical="center" textRotation="255" shrinkToFit="1"/>
    </xf>
    <xf numFmtId="38" fontId="23" fillId="0" borderId="0" xfId="3" applyFont="1" applyAlignment="1">
      <alignment horizontal="center" vertical="center" textRotation="255"/>
    </xf>
    <xf numFmtId="178" fontId="23" fillId="6" borderId="0" xfId="3" applyNumberFormat="1" applyFont="1" applyFill="1" applyAlignment="1">
      <alignment horizontal="center" vertical="center" shrinkToFit="1"/>
    </xf>
    <xf numFmtId="178" fontId="23" fillId="0" borderId="0" xfId="3" applyNumberFormat="1" applyFont="1" applyAlignment="1">
      <alignment horizontal="center" vertical="center" textRotation="255"/>
    </xf>
    <xf numFmtId="178" fontId="23" fillId="0" borderId="0" xfId="3" applyNumberFormat="1" applyFont="1" applyAlignment="1">
      <alignment horizontal="center" vertical="center" textRotation="255" wrapText="1"/>
    </xf>
    <xf numFmtId="0" fontId="23" fillId="4" borderId="0" xfId="3" applyNumberFormat="1" applyFont="1" applyFill="1" applyAlignment="1">
      <alignment horizontal="center" vertical="center" textRotation="255" wrapText="1"/>
    </xf>
    <xf numFmtId="0" fontId="23" fillId="0" borderId="0" xfId="3" applyNumberFormat="1" applyFont="1" applyAlignment="1">
      <alignment vertical="center" textRotation="255" shrinkToFit="1"/>
    </xf>
    <xf numFmtId="0" fontId="23" fillId="0" borderId="0" xfId="3" applyNumberFormat="1" applyFont="1" applyAlignment="1">
      <alignment horizontal="center" vertical="center" wrapText="1" shrinkToFit="1"/>
    </xf>
    <xf numFmtId="0" fontId="24" fillId="0" borderId="95" xfId="3" applyNumberFormat="1" applyFont="1" applyBorder="1" applyAlignment="1">
      <alignment horizontal="center" vertical="center" textRotation="255" shrinkToFit="1"/>
    </xf>
    <xf numFmtId="0" fontId="24" fillId="0" borderId="97" xfId="3" applyNumberFormat="1" applyFont="1" applyBorder="1" applyAlignment="1">
      <alignment horizontal="center" vertical="center" textRotation="255" shrinkToFit="1"/>
    </xf>
    <xf numFmtId="0" fontId="24" fillId="0" borderId="23" xfId="3" applyNumberFormat="1" applyFont="1" applyBorder="1" applyAlignment="1">
      <alignment horizontal="center" vertical="center" textRotation="255" shrinkToFit="1"/>
    </xf>
    <xf numFmtId="0" fontId="24" fillId="0" borderId="98" xfId="3" applyNumberFormat="1" applyFont="1" applyBorder="1" applyAlignment="1">
      <alignment horizontal="center" vertical="center" textRotation="255" shrinkToFit="1"/>
    </xf>
    <xf numFmtId="38" fontId="24" fillId="0" borderId="0" xfId="3" applyFont="1" applyAlignment="1">
      <alignment horizontal="center" vertical="center" textRotation="255"/>
    </xf>
    <xf numFmtId="178" fontId="23" fillId="0" borderId="0" xfId="3" applyNumberFormat="1" applyFont="1" applyAlignment="1">
      <alignment horizontal="center" vertical="center" shrinkToFit="1"/>
    </xf>
    <xf numFmtId="0" fontId="24" fillId="0" borderId="107" xfId="3" applyNumberFormat="1" applyFont="1" applyBorder="1" applyAlignment="1">
      <alignment horizontal="center" vertical="center" textRotation="255" shrinkToFit="1"/>
    </xf>
    <xf numFmtId="0" fontId="24" fillId="0" borderId="108" xfId="3" applyNumberFormat="1" applyFont="1" applyBorder="1" applyAlignment="1">
      <alignment horizontal="center" vertical="center" textRotation="255" shrinkToFit="1"/>
    </xf>
    <xf numFmtId="0" fontId="24" fillId="0" borderId="94" xfId="3" applyNumberFormat="1" applyFont="1" applyBorder="1" applyAlignment="1">
      <alignment horizontal="center" vertical="center" textRotation="255" shrinkToFit="1"/>
    </xf>
    <xf numFmtId="0" fontId="24" fillId="0" borderId="112" xfId="3" applyNumberFormat="1" applyFont="1" applyBorder="1" applyAlignment="1">
      <alignment horizontal="center" vertical="center" textRotation="255" shrinkToFit="1"/>
    </xf>
    <xf numFmtId="0" fontId="24" fillId="0" borderId="109" xfId="3" applyNumberFormat="1" applyFont="1" applyBorder="1" applyAlignment="1">
      <alignment horizontal="center" vertical="center" textRotation="255" shrinkToFit="1"/>
    </xf>
    <xf numFmtId="0" fontId="24" fillId="0" borderId="110" xfId="3" applyNumberFormat="1" applyFont="1" applyBorder="1" applyAlignment="1">
      <alignment horizontal="center" vertical="center" textRotation="255" shrinkToFit="1"/>
    </xf>
    <xf numFmtId="38" fontId="18" fillId="0" borderId="0" xfId="3" applyFont="1" applyAlignment="1">
      <alignment vertical="center" shrinkToFit="1"/>
    </xf>
    <xf numFmtId="0" fontId="24" fillId="0" borderId="101" xfId="3" applyNumberFormat="1" applyFont="1" applyBorder="1" applyAlignment="1">
      <alignment horizontal="center" vertical="center" textRotation="255" shrinkToFit="1"/>
    </xf>
    <xf numFmtId="0" fontId="24" fillId="0" borderId="102" xfId="3" applyNumberFormat="1" applyFont="1" applyBorder="1" applyAlignment="1">
      <alignment horizontal="center" vertical="center" textRotation="255" shrinkToFit="1"/>
    </xf>
    <xf numFmtId="0" fontId="24" fillId="0" borderId="102" xfId="3" applyNumberFormat="1" applyFont="1" applyBorder="1" applyAlignment="1">
      <alignment horizontal="center" vertical="center" textRotation="255" wrapText="1" shrinkToFit="1"/>
    </xf>
    <xf numFmtId="0" fontId="24" fillId="0" borderId="103" xfId="3" applyNumberFormat="1" applyFont="1" applyBorder="1" applyAlignment="1">
      <alignment horizontal="center" vertical="center" textRotation="255" wrapText="1" shrinkToFit="1"/>
    </xf>
    <xf numFmtId="0" fontId="24" fillId="0" borderId="104" xfId="3" applyNumberFormat="1" applyFont="1" applyBorder="1" applyAlignment="1">
      <alignment horizontal="center" vertical="center" textRotation="255" shrinkToFit="1"/>
    </xf>
    <xf numFmtId="0" fontId="24" fillId="0" borderId="16" xfId="3" applyNumberFormat="1" applyFont="1" applyBorder="1" applyAlignment="1">
      <alignment horizontal="center" vertical="center" textRotation="255" shrinkToFit="1"/>
    </xf>
    <xf numFmtId="0" fontId="24" fillId="0" borderId="16" xfId="3" applyNumberFormat="1" applyFont="1" applyBorder="1" applyAlignment="1">
      <alignment vertical="center" textRotation="255" shrinkToFit="1"/>
    </xf>
    <xf numFmtId="0" fontId="24" fillId="0" borderId="16" xfId="3" applyNumberFormat="1" applyFont="1" applyBorder="1" applyAlignment="1">
      <alignment horizontal="center" vertical="center" textRotation="255" wrapText="1" shrinkToFit="1"/>
    </xf>
    <xf numFmtId="0" fontId="24" fillId="0" borderId="105" xfId="3" applyNumberFormat="1" applyFont="1" applyBorder="1" applyAlignment="1">
      <alignment horizontal="center" vertical="center" textRotation="255" wrapText="1" shrinkToFit="1"/>
    </xf>
    <xf numFmtId="0" fontId="24" fillId="0" borderId="106" xfId="3" applyNumberFormat="1" applyFont="1" applyBorder="1" applyAlignment="1">
      <alignment horizontal="center" vertical="center" textRotation="255" shrinkToFit="1"/>
    </xf>
    <xf numFmtId="0" fontId="24" fillId="0" borderId="17" xfId="3" applyNumberFormat="1" applyFont="1" applyBorder="1" applyAlignment="1">
      <alignment horizontal="center" vertical="center" textRotation="255" shrinkToFit="1"/>
    </xf>
    <xf numFmtId="38" fontId="24" fillId="6" borderId="0" xfId="3" applyFont="1" applyFill="1" applyAlignment="1">
      <alignment horizontal="center" vertical="center" textRotation="255"/>
    </xf>
    <xf numFmtId="182" fontId="23" fillId="4" borderId="0" xfId="3" applyNumberFormat="1" applyFont="1" applyFill="1" applyAlignment="1">
      <alignment horizontal="center" vertical="center" textRotation="255" wrapText="1"/>
    </xf>
    <xf numFmtId="0" fontId="24" fillId="0" borderId="0" xfId="3" applyNumberFormat="1" applyFont="1" applyAlignment="1">
      <alignment horizontal="center" vertical="center" textRotation="255" shrinkToFit="1"/>
    </xf>
    <xf numFmtId="0" fontId="24" fillId="0" borderId="0" xfId="3" applyNumberFormat="1" applyFont="1" applyAlignment="1">
      <alignment horizontal="center" vertical="center" textRotation="255" wrapText="1" shrinkToFit="1"/>
    </xf>
    <xf numFmtId="0" fontId="24" fillId="0" borderId="0" xfId="3" applyNumberFormat="1" applyFont="1" applyAlignment="1">
      <alignment vertical="center" textRotation="255" shrinkToFit="1"/>
    </xf>
    <xf numFmtId="38" fontId="25" fillId="6" borderId="107" xfId="3" applyFont="1" applyFill="1" applyBorder="1" applyAlignment="1">
      <alignment horizontal="center" vertical="center" textRotation="255"/>
    </xf>
    <xf numFmtId="38" fontId="25" fillId="6" borderId="108" xfId="3" applyFont="1" applyFill="1" applyBorder="1" applyAlignment="1">
      <alignment horizontal="center" vertical="center" textRotation="255"/>
    </xf>
    <xf numFmtId="38" fontId="25" fillId="6" borderId="113" xfId="3" applyFont="1" applyFill="1" applyBorder="1" applyAlignment="1">
      <alignment horizontal="center" vertical="center" textRotation="255"/>
    </xf>
    <xf numFmtId="38" fontId="25" fillId="6" borderId="95" xfId="3" applyFont="1" applyFill="1" applyBorder="1" applyAlignment="1">
      <alignment horizontal="center" vertical="center" textRotation="255"/>
    </xf>
    <xf numFmtId="38" fontId="25" fillId="6" borderId="96" xfId="3" applyFont="1" applyFill="1" applyBorder="1" applyAlignment="1">
      <alignment horizontal="center" vertical="center" textRotation="255"/>
    </xf>
    <xf numFmtId="38" fontId="18" fillId="6" borderId="0" xfId="3" applyFont="1" applyFill="1" applyAlignment="1">
      <alignment horizontal="center" vertical="center"/>
    </xf>
    <xf numFmtId="38" fontId="25" fillId="6" borderId="101" xfId="3" applyFont="1" applyFill="1" applyBorder="1" applyAlignment="1">
      <alignment horizontal="center" vertical="center" textRotation="255"/>
    </xf>
    <xf numFmtId="38" fontId="25" fillId="6" borderId="102" xfId="3" applyFont="1" applyFill="1" applyBorder="1" applyAlignment="1">
      <alignment horizontal="center" vertical="center" textRotation="255"/>
    </xf>
    <xf numFmtId="38" fontId="25" fillId="6" borderId="69" xfId="3" applyFont="1" applyFill="1" applyBorder="1" applyAlignment="1">
      <alignment horizontal="center" vertical="center" textRotation="255"/>
    </xf>
    <xf numFmtId="38" fontId="25" fillId="6" borderId="103" xfId="3" applyFont="1" applyFill="1" applyBorder="1" applyAlignment="1">
      <alignment horizontal="center" vertical="center" textRotation="255"/>
    </xf>
    <xf numFmtId="38" fontId="25" fillId="0" borderId="104" xfId="3" applyFont="1" applyBorder="1" applyAlignment="1">
      <alignment horizontal="center" vertical="center" textRotation="255"/>
    </xf>
    <xf numFmtId="38" fontId="25" fillId="0" borderId="16" xfId="3" applyFont="1" applyBorder="1" applyAlignment="1">
      <alignment horizontal="center" vertical="center" textRotation="255"/>
    </xf>
    <xf numFmtId="38" fontId="24" fillId="0" borderId="16" xfId="3" applyFont="1" applyBorder="1" applyAlignment="1">
      <alignment horizontal="center" vertical="center" textRotation="255"/>
    </xf>
    <xf numFmtId="38" fontId="24" fillId="0" borderId="105" xfId="3" applyFont="1" applyBorder="1" applyAlignment="1">
      <alignment horizontal="center" vertical="center" textRotation="255"/>
    </xf>
    <xf numFmtId="38" fontId="24" fillId="6" borderId="106" xfId="3" applyFont="1" applyFill="1" applyBorder="1" applyAlignment="1">
      <alignment horizontal="center" vertical="center" textRotation="255"/>
    </xf>
    <xf numFmtId="38" fontId="24" fillId="6" borderId="16" xfId="3" applyFont="1" applyFill="1" applyBorder="1" applyAlignment="1">
      <alignment horizontal="center" vertical="center" textRotation="255"/>
    </xf>
    <xf numFmtId="38" fontId="24" fillId="6" borderId="17" xfId="3" applyFont="1" applyFill="1" applyBorder="1" applyAlignment="1">
      <alignment horizontal="center" vertical="center" textRotation="255"/>
    </xf>
    <xf numFmtId="38" fontId="25" fillId="6" borderId="0" xfId="3" applyFont="1" applyFill="1" applyAlignment="1">
      <alignment horizontal="center" vertical="center" textRotation="255"/>
    </xf>
    <xf numFmtId="38" fontId="25" fillId="0" borderId="0" xfId="3" applyFont="1" applyAlignment="1">
      <alignment horizontal="center" vertical="center" textRotation="255"/>
    </xf>
    <xf numFmtId="0" fontId="1" fillId="2" borderId="7" xfId="0" applyFont="1" applyFill="1" applyBorder="1" applyAlignment="1">
      <alignment horizontal="center" vertical="center" wrapText="1"/>
    </xf>
    <xf numFmtId="0" fontId="8" fillId="2" borderId="44" xfId="0" applyFont="1" applyFill="1" applyBorder="1" applyAlignment="1">
      <alignment horizontal="center" vertical="center" wrapText="1"/>
    </xf>
    <xf numFmtId="0" fontId="1" fillId="2" borderId="7" xfId="0" applyFont="1" applyFill="1" applyBorder="1" applyAlignment="1">
      <alignment horizontal="center" vertical="center"/>
    </xf>
    <xf numFmtId="183" fontId="1" fillId="0" borderId="0" xfId="0" applyNumberFormat="1" applyFont="1">
      <alignment vertical="center"/>
    </xf>
    <xf numFmtId="38" fontId="1" fillId="0" borderId="4" xfId="1" applyFont="1" applyFill="1" applyBorder="1" applyAlignment="1">
      <alignment horizontal="right" vertical="center" wrapText="1"/>
    </xf>
    <xf numFmtId="38" fontId="1" fillId="0" borderId="43" xfId="1" applyFont="1" applyBorder="1" applyAlignment="1">
      <alignment horizontal="right" vertical="center" wrapText="1"/>
    </xf>
    <xf numFmtId="38" fontId="1" fillId="0" borderId="42" xfId="1" applyFont="1" applyBorder="1" applyAlignment="1">
      <alignment horizontal="right" vertical="center" wrapText="1"/>
    </xf>
    <xf numFmtId="0" fontId="8" fillId="0" borderId="0" xfId="0" applyFont="1">
      <alignment vertical="center"/>
    </xf>
    <xf numFmtId="184" fontId="8" fillId="2" borderId="0" xfId="0" applyNumberFormat="1" applyFont="1" applyFill="1" applyAlignment="1">
      <alignment horizontal="center" vertical="center"/>
    </xf>
    <xf numFmtId="178" fontId="8" fillId="2" borderId="32" xfId="0" applyNumberFormat="1" applyFont="1" applyFill="1" applyBorder="1" applyAlignment="1">
      <alignment horizontal="center" vertical="center" wrapText="1"/>
    </xf>
    <xf numFmtId="185" fontId="8" fillId="0" borderId="0" xfId="0" applyNumberFormat="1" applyFont="1" applyAlignment="1">
      <alignment horizontal="right" vertical="center"/>
    </xf>
    <xf numFmtId="0" fontId="8" fillId="0" borderId="0" xfId="0" applyFont="1" applyAlignment="1">
      <alignment horizontal="right" vertical="center"/>
    </xf>
    <xf numFmtId="178" fontId="8" fillId="0" borderId="14" xfId="0" applyNumberFormat="1" applyFont="1" applyBorder="1" applyAlignment="1">
      <alignment horizontal="center" vertical="center" wrapText="1"/>
    </xf>
    <xf numFmtId="177" fontId="1" fillId="0" borderId="0" xfId="1" applyNumberFormat="1" applyFont="1">
      <alignment vertical="center"/>
    </xf>
    <xf numFmtId="0" fontId="24" fillId="0" borderId="111" xfId="3" applyNumberFormat="1" applyFont="1" applyBorder="1" applyAlignment="1">
      <alignment horizontal="center" vertical="center" textRotation="255" shrinkToFit="1"/>
    </xf>
    <xf numFmtId="0" fontId="24" fillId="0" borderId="27" xfId="3" applyNumberFormat="1" applyFont="1" applyBorder="1" applyAlignment="1">
      <alignment horizontal="center" vertical="center" textRotation="255" shrinkToFit="1"/>
    </xf>
    <xf numFmtId="0" fontId="24" fillId="0" borderId="24" xfId="3" applyNumberFormat="1" applyFont="1" applyBorder="1" applyAlignment="1">
      <alignment horizontal="center" vertical="center" textRotation="255" shrinkToFit="1"/>
    </xf>
    <xf numFmtId="0" fontId="24" fillId="0" borderId="107" xfId="3" applyNumberFormat="1" applyFont="1" applyBorder="1" applyAlignment="1">
      <alignment vertical="center" textRotation="255" shrinkToFit="1"/>
    </xf>
    <xf numFmtId="0" fontId="24" fillId="0" borderId="108" xfId="3" applyNumberFormat="1" applyFont="1" applyBorder="1" applyAlignment="1">
      <alignment vertical="center" textRotation="255" shrinkToFit="1"/>
    </xf>
    <xf numFmtId="0" fontId="24" fillId="0" borderId="72" xfId="3" applyNumberFormat="1" applyFont="1" applyBorder="1" applyAlignment="1">
      <alignment horizontal="center" vertical="center" textRotation="255" shrinkToFit="1"/>
    </xf>
    <xf numFmtId="0" fontId="24" fillId="0" borderId="113" xfId="3" applyNumberFormat="1" applyFont="1" applyBorder="1" applyAlignment="1">
      <alignment horizontal="center" vertical="center" textRotation="255" shrinkToFit="1"/>
    </xf>
    <xf numFmtId="0" fontId="24" fillId="0" borderId="114" xfId="3" applyNumberFormat="1" applyFont="1" applyBorder="1" applyAlignment="1">
      <alignment horizontal="center" vertical="center" textRotation="255" shrinkToFit="1"/>
    </xf>
    <xf numFmtId="0" fontId="24" fillId="0" borderId="115" xfId="3" applyNumberFormat="1" applyFont="1" applyBorder="1" applyAlignment="1">
      <alignment horizontal="center" vertical="center" textRotation="255" shrinkToFit="1"/>
    </xf>
    <xf numFmtId="187" fontId="1" fillId="2" borderId="45" xfId="1" applyNumberFormat="1" applyFont="1" applyFill="1" applyBorder="1" applyAlignment="1">
      <alignment horizontal="right" vertical="center" wrapText="1"/>
    </xf>
    <xf numFmtId="187" fontId="1" fillId="0" borderId="46" xfId="1" applyNumberFormat="1" applyFont="1" applyBorder="1" applyAlignment="1">
      <alignment horizontal="right" vertical="center" wrapText="1"/>
    </xf>
    <xf numFmtId="187" fontId="1" fillId="0" borderId="45" xfId="1" applyNumberFormat="1" applyFont="1" applyBorder="1" applyAlignment="1">
      <alignment horizontal="right" vertical="center" wrapText="1"/>
    </xf>
    <xf numFmtId="0" fontId="5" fillId="0" borderId="7" xfId="0" applyFont="1" applyBorder="1" applyAlignment="1">
      <alignment vertical="center" wrapText="1"/>
    </xf>
    <xf numFmtId="0" fontId="5" fillId="0" borderId="46" xfId="0" applyFont="1" applyBorder="1" applyAlignment="1">
      <alignment vertical="center" wrapText="1"/>
    </xf>
    <xf numFmtId="0" fontId="5" fillId="0" borderId="1" xfId="0" applyFont="1" applyBorder="1" applyAlignment="1">
      <alignment horizontal="center" vertical="center"/>
    </xf>
    <xf numFmtId="0" fontId="5" fillId="0" borderId="15" xfId="0" applyFont="1" applyBorder="1" applyAlignment="1">
      <alignment horizontal="left" vertical="center" wrapText="1" shrinkToFit="1"/>
    </xf>
    <xf numFmtId="38" fontId="1" fillId="0" borderId="1" xfId="1" applyFont="1" applyFill="1" applyBorder="1" applyAlignment="1">
      <alignment horizontal="right" vertical="center" wrapText="1"/>
    </xf>
    <xf numFmtId="0" fontId="1" fillId="0" borderId="7" xfId="0" applyFont="1" applyBorder="1" applyAlignment="1">
      <alignment horizontal="center" vertical="center" wrapText="1"/>
    </xf>
    <xf numFmtId="187" fontId="1" fillId="0" borderId="56" xfId="1" applyNumberFormat="1" applyFont="1" applyBorder="1" applyAlignment="1">
      <alignment horizontal="right" vertical="center" wrapText="1"/>
    </xf>
    <xf numFmtId="0" fontId="1" fillId="0" borderId="55" xfId="0" applyFont="1" applyBorder="1" applyAlignment="1">
      <alignment horizontal="right" vertical="center" wrapText="1" indent="1"/>
    </xf>
    <xf numFmtId="0" fontId="1" fillId="0" borderId="56" xfId="0" applyFont="1" applyBorder="1" applyAlignment="1">
      <alignment vertical="center" wrapText="1"/>
    </xf>
    <xf numFmtId="179" fontId="1" fillId="0" borderId="1" xfId="0" applyNumberFormat="1" applyFont="1" applyBorder="1" applyAlignment="1">
      <alignment horizontal="right" vertical="center" wrapText="1"/>
    </xf>
    <xf numFmtId="177" fontId="1" fillId="2" borderId="1" xfId="0" applyNumberFormat="1" applyFont="1" applyFill="1" applyBorder="1" applyAlignment="1">
      <alignment horizontal="right" vertical="center" wrapText="1"/>
    </xf>
    <xf numFmtId="177" fontId="1" fillId="0" borderId="4" xfId="0" applyNumberFormat="1" applyFont="1" applyBorder="1" applyAlignment="1">
      <alignment horizontal="right" vertical="center" wrapText="1"/>
    </xf>
    <xf numFmtId="38" fontId="1" fillId="0" borderId="48" xfId="1" applyFont="1" applyBorder="1" applyAlignment="1">
      <alignment horizontal="center" vertical="center" wrapText="1"/>
    </xf>
    <xf numFmtId="187" fontId="1" fillId="0" borderId="45" xfId="1" applyNumberFormat="1" applyFont="1" applyFill="1" applyBorder="1" applyAlignment="1">
      <alignment horizontal="right" vertical="center" wrapText="1"/>
    </xf>
    <xf numFmtId="0" fontId="1" fillId="2" borderId="7" xfId="0" applyFont="1" applyFill="1" applyBorder="1" applyAlignment="1">
      <alignment horizontal="right" vertical="center" shrinkToFit="1"/>
    </xf>
    <xf numFmtId="178" fontId="1" fillId="2" borderId="55" xfId="0" applyNumberFormat="1" applyFont="1" applyFill="1" applyBorder="1" applyAlignment="1">
      <alignment horizontal="center" vertical="center" wrapText="1"/>
    </xf>
    <xf numFmtId="187" fontId="1" fillId="2" borderId="56" xfId="1" applyNumberFormat="1" applyFont="1" applyFill="1" applyBorder="1" applyAlignment="1">
      <alignment horizontal="right" vertical="center" wrapText="1"/>
    </xf>
    <xf numFmtId="187" fontId="1" fillId="0" borderId="56" xfId="1" applyNumberFormat="1" applyFont="1" applyFill="1" applyBorder="1" applyAlignment="1">
      <alignment horizontal="right" vertic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lignment vertical="center"/>
    </xf>
    <xf numFmtId="189" fontId="10" fillId="0" borderId="1" xfId="0" applyNumberFormat="1" applyFont="1" applyBorder="1">
      <alignment vertical="center"/>
    </xf>
    <xf numFmtId="0" fontId="10" fillId="2" borderId="1" xfId="0" applyFont="1" applyFill="1" applyBorder="1" applyAlignment="1">
      <alignment horizontal="center" vertical="center"/>
    </xf>
    <xf numFmtId="0" fontId="10" fillId="2" borderId="1" xfId="0" applyFont="1" applyFill="1" applyBorder="1">
      <alignment vertical="center"/>
    </xf>
    <xf numFmtId="0" fontId="10" fillId="0" borderId="5" xfId="0" applyFont="1" applyBorder="1">
      <alignment vertical="center"/>
    </xf>
    <xf numFmtId="0" fontId="10" fillId="0" borderId="3" xfId="0" applyFont="1" applyBorder="1" applyAlignment="1">
      <alignment horizontal="center" vertical="center"/>
    </xf>
    <xf numFmtId="0" fontId="10" fillId="0" borderId="2" xfId="0" applyFont="1" applyBorder="1" applyAlignment="1">
      <alignment horizontal="center" vertical="center"/>
    </xf>
    <xf numFmtId="190" fontId="10" fillId="2" borderId="1" xfId="0" applyNumberFormat="1" applyFont="1" applyFill="1" applyBorder="1">
      <alignment vertical="center"/>
    </xf>
    <xf numFmtId="0" fontId="28" fillId="0" borderId="0" xfId="0" applyFont="1">
      <alignment vertical="center"/>
    </xf>
    <xf numFmtId="0" fontId="10" fillId="7" borderId="1" xfId="0" applyFont="1" applyFill="1" applyBorder="1" applyAlignment="1">
      <alignment horizontal="center" vertical="center"/>
    </xf>
    <xf numFmtId="0" fontId="10" fillId="7" borderId="1" xfId="0" applyFont="1" applyFill="1" applyBorder="1">
      <alignment vertical="center"/>
    </xf>
    <xf numFmtId="189" fontId="10" fillId="7" borderId="1" xfId="0" applyNumberFormat="1" applyFont="1" applyFill="1" applyBorder="1">
      <alignment vertical="center"/>
    </xf>
    <xf numFmtId="0" fontId="10" fillId="0" borderId="10" xfId="0" applyFont="1" applyBorder="1" applyAlignment="1">
      <alignment horizontal="center" vertical="center"/>
    </xf>
    <xf numFmtId="0" fontId="3" fillId="2" borderId="0" xfId="0" applyFont="1" applyFill="1" applyAlignment="1">
      <alignment horizontal="right" vertical="center"/>
    </xf>
    <xf numFmtId="0" fontId="10" fillId="7" borderId="1" xfId="0" applyFont="1" applyFill="1" applyBorder="1" applyAlignment="1">
      <alignment horizontal="center" vertical="center" shrinkToFit="1"/>
    </xf>
    <xf numFmtId="0" fontId="10" fillId="7" borderId="1" xfId="0" applyFont="1" applyFill="1" applyBorder="1" applyAlignment="1">
      <alignment vertical="center" shrinkToFit="1"/>
    </xf>
    <xf numFmtId="0" fontId="10" fillId="0" borderId="1" xfId="0" applyFont="1" applyBorder="1" applyAlignment="1">
      <alignment vertical="center" shrinkToFit="1"/>
    </xf>
    <xf numFmtId="177" fontId="1" fillId="2" borderId="2" xfId="0" applyNumberFormat="1" applyFont="1" applyFill="1" applyBorder="1" applyAlignment="1">
      <alignment horizontal="right" vertical="center" wrapText="1"/>
    </xf>
    <xf numFmtId="38" fontId="1" fillId="0" borderId="2" xfId="1" applyFont="1" applyFill="1" applyBorder="1" applyAlignment="1">
      <alignment horizontal="right" vertical="center" wrapText="1"/>
    </xf>
    <xf numFmtId="177" fontId="1" fillId="2" borderId="57" xfId="0" applyNumberFormat="1" applyFont="1" applyFill="1" applyBorder="1" applyAlignment="1">
      <alignment horizontal="right" vertical="center" wrapText="1"/>
    </xf>
    <xf numFmtId="38" fontId="1" fillId="0" borderId="57" xfId="1" applyFont="1" applyFill="1" applyBorder="1" applyAlignment="1">
      <alignment horizontal="right" vertical="center" wrapText="1"/>
    </xf>
    <xf numFmtId="177" fontId="1" fillId="2" borderId="67" xfId="0" applyNumberFormat="1" applyFont="1" applyFill="1" applyBorder="1" applyAlignment="1">
      <alignment horizontal="right" vertical="center" wrapText="1"/>
    </xf>
    <xf numFmtId="38" fontId="1" fillId="0" borderId="67" xfId="1" applyFont="1" applyFill="1" applyBorder="1" applyAlignment="1">
      <alignment horizontal="right" vertical="center" wrapText="1"/>
    </xf>
    <xf numFmtId="177" fontId="1" fillId="2" borderId="5" xfId="0" applyNumberFormat="1" applyFont="1" applyFill="1" applyBorder="1" applyAlignment="1">
      <alignment horizontal="right" vertical="center" wrapText="1"/>
    </xf>
    <xf numFmtId="38" fontId="1" fillId="0" borderId="5" xfId="1" applyFont="1" applyFill="1" applyBorder="1" applyAlignment="1">
      <alignment horizontal="right" vertical="center" wrapText="1"/>
    </xf>
    <xf numFmtId="179" fontId="1" fillId="0" borderId="2" xfId="0" applyNumberFormat="1" applyFont="1" applyBorder="1" applyAlignment="1">
      <alignment horizontal="right" vertical="center" wrapText="1"/>
    </xf>
    <xf numFmtId="179" fontId="1" fillId="0" borderId="5" xfId="0" applyNumberFormat="1" applyFont="1" applyBorder="1" applyAlignment="1">
      <alignment horizontal="right" vertical="center" wrapText="1"/>
    </xf>
    <xf numFmtId="179" fontId="1" fillId="0" borderId="57" xfId="0" applyNumberFormat="1" applyFont="1" applyBorder="1" applyAlignment="1">
      <alignment horizontal="right" vertical="center" wrapText="1"/>
    </xf>
    <xf numFmtId="179" fontId="1" fillId="0" borderId="67" xfId="0" applyNumberFormat="1" applyFont="1" applyBorder="1" applyAlignment="1">
      <alignment horizontal="right" vertical="center" wrapText="1"/>
    </xf>
    <xf numFmtId="176" fontId="1" fillId="0" borderId="1" xfId="0" applyNumberFormat="1" applyFont="1" applyBorder="1" applyAlignment="1">
      <alignment horizontal="center" vertical="center" wrapText="1"/>
    </xf>
    <xf numFmtId="38" fontId="1" fillId="2" borderId="44" xfId="1" applyFont="1" applyFill="1" applyBorder="1" applyAlignment="1">
      <alignment horizontal="right" vertical="center" shrinkToFit="1"/>
    </xf>
    <xf numFmtId="38" fontId="1" fillId="2" borderId="56" xfId="1" applyFont="1" applyFill="1" applyBorder="1" applyAlignment="1">
      <alignment horizontal="right" vertical="center" shrinkToFit="1"/>
    </xf>
    <xf numFmtId="38" fontId="1" fillId="0" borderId="56" xfId="1" applyFont="1" applyFill="1" applyBorder="1" applyAlignment="1">
      <alignment horizontal="right" vertical="center" shrinkToFit="1"/>
    </xf>
    <xf numFmtId="38" fontId="1" fillId="0" borderId="8" xfId="1" applyFont="1" applyFill="1" applyBorder="1" applyAlignment="1">
      <alignment horizontal="right" vertical="center" shrinkToFit="1"/>
    </xf>
    <xf numFmtId="38" fontId="1" fillId="2" borderId="46" xfId="1" applyFont="1" applyFill="1" applyBorder="1" applyAlignment="1">
      <alignment horizontal="right" vertical="center" shrinkToFit="1"/>
    </xf>
    <xf numFmtId="38" fontId="1" fillId="2" borderId="9" xfId="1" applyFont="1" applyFill="1" applyBorder="1" applyAlignment="1">
      <alignment horizontal="right" vertical="center" shrinkToFit="1"/>
    </xf>
    <xf numFmtId="38" fontId="1" fillId="2" borderId="55" xfId="1" applyFont="1" applyFill="1" applyBorder="1" applyAlignment="1">
      <alignment horizontal="right" vertical="center" shrinkToFit="1"/>
    </xf>
    <xf numFmtId="38" fontId="1" fillId="0" borderId="55" xfId="1" applyFont="1" applyFill="1" applyBorder="1" applyAlignment="1">
      <alignment horizontal="right" vertical="center" shrinkToFit="1"/>
    </xf>
    <xf numFmtId="38" fontId="1" fillId="0" borderId="9" xfId="1" applyFont="1" applyBorder="1" applyAlignment="1">
      <alignment horizontal="right" vertical="center" shrinkToFit="1"/>
    </xf>
    <xf numFmtId="38" fontId="1" fillId="0" borderId="44" xfId="1" applyFont="1" applyBorder="1" applyAlignment="1">
      <alignment horizontal="right" vertical="center" shrinkToFit="1"/>
    </xf>
    <xf numFmtId="38" fontId="1" fillId="0" borderId="56" xfId="1" applyFont="1" applyBorder="1" applyAlignment="1">
      <alignment horizontal="right" vertical="center" shrinkToFit="1"/>
    </xf>
    <xf numFmtId="38" fontId="1" fillId="0" borderId="46" xfId="1" applyFont="1" applyBorder="1" applyAlignment="1">
      <alignment horizontal="right" vertical="center" shrinkToFit="1"/>
    </xf>
    <xf numFmtId="38" fontId="1" fillId="0" borderId="55" xfId="1" applyFont="1" applyBorder="1" applyAlignment="1">
      <alignment horizontal="right" vertical="center" shrinkToFit="1"/>
    </xf>
    <xf numFmtId="38" fontId="1" fillId="2" borderId="45" xfId="1" applyFont="1" applyFill="1" applyBorder="1" applyAlignment="1">
      <alignment horizontal="right" vertical="center" shrinkToFit="1"/>
    </xf>
    <xf numFmtId="38" fontId="1" fillId="0" borderId="45" xfId="1" applyFont="1" applyFill="1" applyBorder="1" applyAlignment="1">
      <alignment horizontal="right" vertical="center" shrinkToFit="1"/>
    </xf>
    <xf numFmtId="177" fontId="1" fillId="2" borderId="4" xfId="1" applyNumberFormat="1" applyFont="1" applyFill="1" applyBorder="1" applyAlignment="1">
      <alignment horizontal="right" vertical="center"/>
    </xf>
    <xf numFmtId="177" fontId="1" fillId="0" borderId="4" xfId="1" applyNumberFormat="1" applyFont="1" applyBorder="1" applyAlignment="1">
      <alignment horizontal="right" vertical="center"/>
    </xf>
    <xf numFmtId="177" fontId="1" fillId="2" borderId="4" xfId="1" applyNumberFormat="1" applyFont="1" applyFill="1" applyBorder="1" applyAlignment="1">
      <alignment horizontal="right" vertical="center" wrapText="1"/>
    </xf>
    <xf numFmtId="177" fontId="1" fillId="0" borderId="4" xfId="1" applyNumberFormat="1" applyFont="1" applyBorder="1" applyAlignment="1">
      <alignment horizontal="right"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7" xfId="0" applyFont="1" applyBorder="1" applyAlignment="1">
      <alignment horizontal="center" vertical="center" wrapText="1"/>
    </xf>
    <xf numFmtId="38" fontId="3" fillId="0" borderId="48" xfId="1" applyFont="1" applyBorder="1" applyAlignment="1">
      <alignment horizontal="center" vertical="center" wrapText="1"/>
    </xf>
    <xf numFmtId="38" fontId="3" fillId="0" borderId="117" xfId="1" applyFont="1" applyBorder="1" applyAlignment="1">
      <alignment horizontal="center" vertical="center" wrapText="1"/>
    </xf>
    <xf numFmtId="38" fontId="3" fillId="0" borderId="118" xfId="1" applyFont="1" applyBorder="1" applyAlignment="1">
      <alignment horizontal="center" vertical="center" wrapText="1"/>
    </xf>
    <xf numFmtId="38" fontId="3" fillId="0" borderId="42" xfId="1" applyFont="1" applyBorder="1" applyAlignment="1">
      <alignment horizontal="center" vertical="center" wrapText="1"/>
    </xf>
    <xf numFmtId="38" fontId="3" fillId="0" borderId="119" xfId="1" applyFont="1" applyBorder="1" applyAlignment="1">
      <alignment horizontal="center" vertical="center" wrapText="1"/>
    </xf>
    <xf numFmtId="38" fontId="3" fillId="0" borderId="120" xfId="1" applyFont="1" applyBorder="1" applyAlignment="1">
      <alignment horizontal="center" vertical="center" wrapText="1"/>
    </xf>
    <xf numFmtId="0" fontId="3" fillId="0" borderId="4" xfId="0" applyFont="1" applyBorder="1" applyAlignment="1">
      <alignment horizontal="center" vertical="center" wrapText="1"/>
    </xf>
    <xf numFmtId="177" fontId="1" fillId="2" borderId="2" xfId="1" applyNumberFormat="1" applyFont="1" applyFill="1" applyBorder="1" applyAlignment="1">
      <alignment horizontal="right" vertical="center"/>
    </xf>
    <xf numFmtId="177" fontId="1" fillId="0" borderId="2" xfId="1" applyNumberFormat="1" applyFont="1" applyBorder="1" applyAlignment="1">
      <alignment horizontal="right" vertical="center"/>
    </xf>
    <xf numFmtId="0" fontId="1" fillId="0" borderId="2" xfId="0" applyFont="1" applyBorder="1" applyAlignment="1">
      <alignment horizontal="right" vertical="center" wrapText="1"/>
    </xf>
    <xf numFmtId="177" fontId="1" fillId="2" borderId="57" xfId="1" applyNumberFormat="1" applyFont="1" applyFill="1" applyBorder="1" applyAlignment="1">
      <alignment horizontal="right" vertical="center"/>
    </xf>
    <xf numFmtId="177" fontId="1" fillId="0" borderId="57" xfId="1" applyNumberFormat="1" applyFont="1" applyBorder="1" applyAlignment="1">
      <alignment horizontal="right" vertical="center"/>
    </xf>
    <xf numFmtId="0" fontId="1" fillId="0" borderId="57" xfId="0" applyFont="1" applyBorder="1" applyAlignment="1">
      <alignment horizontal="right" vertical="center" wrapText="1"/>
    </xf>
    <xf numFmtId="177" fontId="1" fillId="2" borderId="5" xfId="1" applyNumberFormat="1" applyFont="1" applyFill="1" applyBorder="1" applyAlignment="1">
      <alignment horizontal="right" vertical="center"/>
    </xf>
    <xf numFmtId="177" fontId="1" fillId="0" borderId="5" xfId="1" applyNumberFormat="1" applyFont="1" applyBorder="1" applyAlignment="1">
      <alignment horizontal="right" vertical="center"/>
    </xf>
    <xf numFmtId="0" fontId="1" fillId="0" borderId="5" xfId="0" applyFont="1" applyBorder="1" applyAlignment="1">
      <alignment horizontal="right" vertical="center" wrapText="1"/>
    </xf>
    <xf numFmtId="177" fontId="1" fillId="2" borderId="2" xfId="1" applyNumberFormat="1" applyFont="1" applyFill="1" applyBorder="1" applyAlignment="1">
      <alignment horizontal="right" vertical="center" wrapText="1"/>
    </xf>
    <xf numFmtId="177" fontId="1" fillId="0" borderId="2" xfId="1" applyNumberFormat="1" applyFont="1" applyBorder="1" applyAlignment="1">
      <alignment horizontal="right" vertical="center" wrapText="1"/>
    </xf>
    <xf numFmtId="177" fontId="1" fillId="2" borderId="57" xfId="1" applyNumberFormat="1" applyFont="1" applyFill="1" applyBorder="1" applyAlignment="1">
      <alignment horizontal="right" vertical="center" wrapText="1"/>
    </xf>
    <xf numFmtId="177" fontId="1" fillId="0" borderId="57" xfId="1" applyNumberFormat="1" applyFont="1" applyBorder="1" applyAlignment="1">
      <alignment horizontal="right" vertical="center" wrapText="1"/>
    </xf>
    <xf numFmtId="177" fontId="1" fillId="2" borderId="5" xfId="1" applyNumberFormat="1" applyFont="1" applyFill="1" applyBorder="1" applyAlignment="1">
      <alignment horizontal="right" vertical="center" wrapText="1"/>
    </xf>
    <xf numFmtId="177" fontId="1" fillId="0" borderId="5" xfId="1" applyNumberFormat="1" applyFont="1" applyBorder="1" applyAlignment="1">
      <alignment horizontal="right" vertical="center" wrapText="1"/>
    </xf>
    <xf numFmtId="0" fontId="33" fillId="0" borderId="15" xfId="0" applyFont="1" applyBorder="1" applyAlignment="1">
      <alignment horizontal="left" vertical="center" wrapText="1" shrinkToFit="1"/>
    </xf>
    <xf numFmtId="0" fontId="5" fillId="0" borderId="1" xfId="0" applyFont="1" applyBorder="1" applyAlignment="1">
      <alignment horizontal="center" vertical="center" wrapText="1"/>
    </xf>
    <xf numFmtId="14" fontId="1" fillId="0" borderId="0" xfId="0" applyNumberFormat="1" applyFont="1">
      <alignment vertical="center"/>
    </xf>
    <xf numFmtId="178" fontId="1" fillId="0" borderId="45" xfId="0" applyNumberFormat="1" applyFont="1" applyBorder="1" applyAlignment="1">
      <alignment horizontal="center" vertical="center" wrapText="1"/>
    </xf>
    <xf numFmtId="38" fontId="1" fillId="0" borderId="46" xfId="1" applyFont="1" applyFill="1" applyBorder="1" applyAlignment="1">
      <alignment horizontal="right" vertical="center" shrinkToFit="1"/>
    </xf>
    <xf numFmtId="38" fontId="1" fillId="0" borderId="9" xfId="1" applyFont="1" applyFill="1" applyBorder="1" applyAlignment="1">
      <alignment horizontal="right" vertical="center" shrinkToFit="1"/>
    </xf>
    <xf numFmtId="0" fontId="3" fillId="0" borderId="7" xfId="0" applyFont="1" applyBorder="1" applyAlignment="1">
      <alignment horizontal="center" vertical="center" wrapText="1"/>
    </xf>
    <xf numFmtId="38" fontId="1" fillId="0" borderId="41" xfId="1" applyFont="1" applyBorder="1" applyAlignment="1">
      <alignment horizontal="center" vertical="center" wrapText="1"/>
    </xf>
    <xf numFmtId="0" fontId="1" fillId="0" borderId="37" xfId="0" applyFont="1" applyBorder="1" applyAlignment="1">
      <alignment horizontal="center" vertical="center"/>
    </xf>
    <xf numFmtId="3" fontId="1" fillId="0" borderId="46" xfId="1" applyNumberFormat="1" applyFont="1" applyBorder="1" applyAlignment="1">
      <alignment horizontal="right" vertical="center" wrapText="1"/>
    </xf>
    <xf numFmtId="3" fontId="1" fillId="0" borderId="56" xfId="1" applyNumberFormat="1" applyFont="1" applyBorder="1" applyAlignment="1">
      <alignment horizontal="right" vertical="center" wrapText="1"/>
    </xf>
    <xf numFmtId="3" fontId="1" fillId="0" borderId="45" xfId="1" applyNumberFormat="1" applyFont="1" applyBorder="1" applyAlignment="1">
      <alignment horizontal="right" vertical="center" wrapText="1"/>
    </xf>
    <xf numFmtId="38" fontId="1" fillId="0" borderId="54" xfId="1" applyFont="1" applyBorder="1" applyAlignment="1">
      <alignment horizontal="center" vertical="center" wrapText="1"/>
    </xf>
    <xf numFmtId="38" fontId="3" fillId="0" borderId="40" xfId="1" applyFont="1" applyBorder="1" applyAlignment="1">
      <alignment horizontal="center" vertical="center" wrapText="1"/>
    </xf>
    <xf numFmtId="38" fontId="33" fillId="0" borderId="40" xfId="1" applyFont="1" applyBorder="1" applyAlignment="1">
      <alignment horizontal="center" vertical="center" wrapText="1"/>
    </xf>
    <xf numFmtId="0" fontId="3" fillId="0" borderId="119" xfId="0" applyFont="1" applyBorder="1" applyAlignment="1">
      <alignment horizontal="center" vertical="center" wrapText="1"/>
    </xf>
    <xf numFmtId="38" fontId="33" fillId="0" borderId="117" xfId="1" applyFont="1" applyBorder="1" applyAlignment="1">
      <alignment horizontal="center" vertical="center" wrapText="1"/>
    </xf>
    <xf numFmtId="38" fontId="34" fillId="0" borderId="44" xfId="1" applyFont="1" applyFill="1" applyBorder="1" applyAlignment="1">
      <alignment horizontal="right" vertical="center" shrinkToFit="1"/>
    </xf>
    <xf numFmtId="38" fontId="34" fillId="0" borderId="46" xfId="1" applyFont="1" applyFill="1" applyBorder="1" applyAlignment="1">
      <alignment horizontal="right" vertical="center" shrinkToFit="1"/>
    </xf>
    <xf numFmtId="38" fontId="30" fillId="0" borderId="119" xfId="1" applyFont="1" applyBorder="1" applyAlignment="1">
      <alignment horizontal="center" vertical="center" wrapText="1"/>
    </xf>
    <xf numFmtId="38" fontId="35" fillId="0" borderId="119" xfId="1" applyFont="1" applyBorder="1" applyAlignment="1">
      <alignment horizontal="left" vertical="center" wrapText="1"/>
    </xf>
    <xf numFmtId="0" fontId="0" fillId="0" borderId="0" xfId="0" applyAlignment="1">
      <alignment vertical="center" wrapText="1"/>
    </xf>
    <xf numFmtId="0" fontId="1" fillId="0" borderId="43" xfId="0" applyFont="1" applyBorder="1" applyAlignment="1">
      <alignment horizontal="center" vertical="center" wrapText="1"/>
    </xf>
    <xf numFmtId="38" fontId="1" fillId="0" borderId="0" xfId="1" applyFont="1" applyFill="1">
      <alignment vertical="center"/>
    </xf>
    <xf numFmtId="38" fontId="3" fillId="0" borderId="40" xfId="1" applyFont="1" applyFill="1" applyBorder="1" applyAlignment="1">
      <alignment horizontal="center" vertical="center" wrapText="1"/>
    </xf>
    <xf numFmtId="38" fontId="33" fillId="0" borderId="40" xfId="1" applyFont="1" applyFill="1" applyBorder="1" applyAlignment="1">
      <alignment horizontal="center" vertical="center" wrapText="1"/>
    </xf>
    <xf numFmtId="38" fontId="1" fillId="0" borderId="41" xfId="1" applyFont="1" applyFill="1" applyBorder="1" applyAlignment="1">
      <alignment horizontal="center" vertical="center" wrapText="1"/>
    </xf>
    <xf numFmtId="38" fontId="1" fillId="0" borderId="42" xfId="1" applyFont="1" applyFill="1" applyBorder="1" applyAlignment="1">
      <alignment horizontal="right" vertical="center" wrapText="1"/>
    </xf>
    <xf numFmtId="38" fontId="1" fillId="0" borderId="43" xfId="1" applyFont="1" applyFill="1" applyBorder="1" applyAlignment="1">
      <alignment horizontal="right" vertical="center" wrapText="1"/>
    </xf>
    <xf numFmtId="3" fontId="1" fillId="0" borderId="46" xfId="1" applyNumberFormat="1" applyFont="1" applyFill="1" applyBorder="1" applyAlignment="1">
      <alignment horizontal="right" vertical="center" wrapText="1"/>
    </xf>
    <xf numFmtId="38" fontId="1" fillId="0" borderId="59" xfId="1" applyFont="1" applyFill="1" applyBorder="1">
      <alignment vertical="center"/>
    </xf>
    <xf numFmtId="38" fontId="1" fillId="0" borderId="57" xfId="1" applyFont="1" applyFill="1" applyBorder="1">
      <alignment vertical="center"/>
    </xf>
    <xf numFmtId="38" fontId="1" fillId="0" borderId="61" xfId="1" applyFont="1" applyFill="1" applyBorder="1">
      <alignment vertical="center"/>
    </xf>
    <xf numFmtId="38" fontId="1" fillId="0" borderId="6" xfId="1" applyFont="1" applyFill="1" applyBorder="1">
      <alignment vertical="center"/>
    </xf>
    <xf numFmtId="38" fontId="1" fillId="0" borderId="63" xfId="1" applyFont="1" applyFill="1" applyBorder="1">
      <alignment vertical="center"/>
    </xf>
    <xf numFmtId="38" fontId="1" fillId="0" borderId="4" xfId="1" applyFont="1" applyFill="1" applyBorder="1">
      <alignment vertical="center"/>
    </xf>
    <xf numFmtId="38" fontId="1" fillId="0" borderId="66" xfId="1" applyFont="1" applyFill="1" applyBorder="1">
      <alignment vertical="center"/>
    </xf>
    <xf numFmtId="38" fontId="1" fillId="0" borderId="64" xfId="1" applyFont="1" applyFill="1" applyBorder="1">
      <alignment vertical="center"/>
    </xf>
    <xf numFmtId="38" fontId="11" fillId="0" borderId="6" xfId="1" applyFont="1" applyFill="1" applyBorder="1" applyAlignment="1">
      <alignment horizontal="right" vertical="center"/>
    </xf>
    <xf numFmtId="38" fontId="30" fillId="0" borderId="40" xfId="1" applyFont="1" applyFill="1" applyBorder="1" applyAlignment="1">
      <alignment horizontal="center" vertical="center" wrapText="1"/>
    </xf>
    <xf numFmtId="38" fontId="30" fillId="0" borderId="40" xfId="1" applyFont="1" applyFill="1" applyBorder="1" applyAlignment="1">
      <alignment horizontal="left" vertical="center" wrapText="1" indent="1"/>
    </xf>
    <xf numFmtId="38" fontId="36" fillId="0" borderId="40" xfId="1" applyFont="1" applyFill="1" applyBorder="1" applyAlignment="1">
      <alignment horizontal="left" vertical="center" wrapText="1" indent="1"/>
    </xf>
    <xf numFmtId="3" fontId="1" fillId="2" borderId="45" xfId="1" applyNumberFormat="1" applyFont="1" applyFill="1" applyBorder="1" applyAlignment="1">
      <alignment horizontal="right" vertical="center" wrapText="1"/>
    </xf>
    <xf numFmtId="38" fontId="1" fillId="0" borderId="44" xfId="1" applyFont="1" applyFill="1" applyBorder="1" applyAlignment="1">
      <alignment horizontal="right" vertical="center" shrinkToFit="1"/>
    </xf>
    <xf numFmtId="177" fontId="1" fillId="0" borderId="2" xfId="1" applyNumberFormat="1" applyFont="1" applyFill="1" applyBorder="1" applyAlignment="1">
      <alignment horizontal="right" vertical="center"/>
    </xf>
    <xf numFmtId="177" fontId="1" fillId="0" borderId="4" xfId="1" applyNumberFormat="1" applyFont="1" applyFill="1" applyBorder="1" applyAlignment="1">
      <alignment horizontal="right" vertical="center"/>
    </xf>
    <xf numFmtId="177" fontId="1" fillId="0" borderId="2" xfId="1" applyNumberFormat="1" applyFont="1" applyFill="1" applyBorder="1" applyAlignment="1">
      <alignment horizontal="right" vertical="center" wrapText="1"/>
    </xf>
    <xf numFmtId="177" fontId="1" fillId="0" borderId="4" xfId="1" applyNumberFormat="1" applyFont="1" applyFill="1" applyBorder="1" applyAlignment="1">
      <alignment horizontal="right" vertical="center" wrapText="1"/>
    </xf>
    <xf numFmtId="38" fontId="11" fillId="2" borderId="4" xfId="1" applyFont="1" applyFill="1" applyBorder="1" applyAlignment="1">
      <alignment horizontal="right" vertical="center"/>
    </xf>
    <xf numFmtId="38" fontId="11" fillId="2" borderId="5" xfId="1" applyFont="1" applyFill="1" applyBorder="1" applyAlignment="1">
      <alignment horizontal="right" vertical="center"/>
    </xf>
    <xf numFmtId="0" fontId="6" fillId="0" borderId="43" xfId="0" applyFont="1" applyBorder="1" applyAlignment="1">
      <alignment vertical="center" wrapText="1"/>
    </xf>
    <xf numFmtId="0" fontId="6" fillId="0" borderId="3" xfId="0" applyFont="1" applyBorder="1" applyAlignment="1">
      <alignment horizontal="center" vertical="center"/>
    </xf>
    <xf numFmtId="0" fontId="6" fillId="0" borderId="128" xfId="0" applyFont="1" applyBorder="1" applyAlignment="1">
      <alignment horizontal="left" vertical="center" wrapText="1" shrinkToFit="1"/>
    </xf>
    <xf numFmtId="178" fontId="11" fillId="2" borderId="45" xfId="0" applyNumberFormat="1" applyFont="1" applyFill="1" applyBorder="1" applyAlignment="1">
      <alignment horizontal="center" vertical="center" wrapText="1"/>
    </xf>
    <xf numFmtId="0" fontId="6" fillId="0" borderId="0" xfId="0" applyFont="1" applyAlignment="1">
      <alignment vertical="center" wrapText="1"/>
    </xf>
    <xf numFmtId="0" fontId="1" fillId="0" borderId="0" xfId="0" applyFont="1">
      <alignment vertical="center"/>
    </xf>
    <xf numFmtId="0" fontId="6" fillId="0" borderId="76" xfId="0" applyFont="1" applyBorder="1" applyAlignment="1">
      <alignment vertical="center" wrapText="1"/>
    </xf>
    <xf numFmtId="0" fontId="6" fillId="0" borderId="77" xfId="0" applyFont="1" applyBorder="1">
      <alignment vertical="center"/>
    </xf>
    <xf numFmtId="0" fontId="6" fillId="0" borderId="5" xfId="0" applyFont="1" applyBorder="1" applyAlignment="1">
      <alignment horizontal="center" vertical="center" textRotation="255" wrapText="1"/>
    </xf>
    <xf numFmtId="0" fontId="6" fillId="0" borderId="6" xfId="0" applyFont="1" applyBorder="1" applyAlignment="1">
      <alignment horizontal="center" vertical="center" textRotation="255" wrapText="1"/>
    </xf>
    <xf numFmtId="0" fontId="6" fillId="0" borderId="33" xfId="0" applyFont="1" applyBorder="1" applyAlignment="1">
      <alignment vertical="center" shrinkToFit="1"/>
    </xf>
    <xf numFmtId="0" fontId="6" fillId="0" borderId="34" xfId="0" applyFont="1" applyBorder="1" applyAlignment="1">
      <alignment vertical="center" shrinkToFit="1"/>
    </xf>
    <xf numFmtId="0" fontId="6" fillId="0" borderId="84" xfId="0" applyFont="1" applyBorder="1" applyAlignment="1">
      <alignment horizontal="center" vertical="center" textRotation="255" wrapText="1"/>
    </xf>
    <xf numFmtId="0" fontId="6" fillId="0" borderId="80" xfId="0" applyFont="1" applyBorder="1" applyAlignment="1">
      <alignment horizontal="center" vertical="center" textRotation="255" wrapText="1"/>
    </xf>
    <xf numFmtId="0" fontId="1" fillId="0" borderId="75" xfId="0" quotePrefix="1" applyFont="1" applyBorder="1" applyAlignment="1">
      <alignment horizontal="center" vertical="center"/>
    </xf>
    <xf numFmtId="0" fontId="1" fillId="0" borderId="83" xfId="0" quotePrefix="1" applyFont="1" applyBorder="1" applyAlignment="1">
      <alignment horizontal="center" vertical="center"/>
    </xf>
    <xf numFmtId="0" fontId="1" fillId="0" borderId="79" xfId="0" quotePrefix="1" applyFont="1" applyBorder="1" applyAlignment="1">
      <alignment horizontal="center" vertical="center"/>
    </xf>
    <xf numFmtId="0" fontId="14" fillId="0" borderId="18" xfId="0" applyFont="1" applyBorder="1" applyAlignment="1">
      <alignment horizontal="center" vertical="center"/>
    </xf>
    <xf numFmtId="0" fontId="6" fillId="0" borderId="38" xfId="0" applyFont="1" applyBorder="1" applyAlignment="1">
      <alignment vertical="center" wrapText="1"/>
    </xf>
    <xf numFmtId="0" fontId="6" fillId="0" borderId="10" xfId="0" applyFont="1" applyBorder="1">
      <alignment vertical="center"/>
    </xf>
    <xf numFmtId="0" fontId="1" fillId="0" borderId="29" xfId="0" quotePrefix="1" applyFont="1" applyBorder="1" applyAlignment="1">
      <alignment horizontal="left" vertical="center"/>
    </xf>
    <xf numFmtId="0" fontId="1" fillId="0" borderId="8" xfId="0" quotePrefix="1" applyFont="1" applyBorder="1" applyAlignment="1">
      <alignment horizontal="left" vertical="center"/>
    </xf>
    <xf numFmtId="0" fontId="6" fillId="0" borderId="80" xfId="0" applyFont="1" applyBorder="1" applyAlignment="1">
      <alignment vertical="center" wrapText="1"/>
    </xf>
    <xf numFmtId="0" fontId="6" fillId="0" borderId="81" xfId="0" applyFont="1" applyBorder="1">
      <alignment vertical="center"/>
    </xf>
    <xf numFmtId="0" fontId="6" fillId="3" borderId="25" xfId="0" applyFont="1" applyFill="1" applyBorder="1" applyAlignment="1">
      <alignment horizontal="center" vertical="center" wrapText="1"/>
    </xf>
    <xf numFmtId="0" fontId="6" fillId="3" borderId="26" xfId="0" applyFont="1" applyFill="1" applyBorder="1" applyAlignment="1">
      <alignment horizontal="center" vertical="center" wrapText="1"/>
    </xf>
    <xf numFmtId="0" fontId="6" fillId="3" borderId="27" xfId="0" applyFont="1" applyFill="1" applyBorder="1" applyAlignment="1">
      <alignment horizontal="center" vertical="center" wrapText="1"/>
    </xf>
    <xf numFmtId="0" fontId="1" fillId="0" borderId="127" xfId="0" quotePrefix="1" applyFont="1" applyBorder="1" applyAlignment="1">
      <alignment horizontal="center" vertical="center"/>
    </xf>
    <xf numFmtId="0" fontId="6" fillId="0" borderId="84" xfId="0" applyFont="1" applyBorder="1" applyAlignment="1">
      <alignment vertical="center" wrapText="1"/>
    </xf>
    <xf numFmtId="0" fontId="6" fillId="0" borderId="129" xfId="0" applyFont="1" applyBorder="1">
      <alignment vertical="center"/>
    </xf>
    <xf numFmtId="0" fontId="15" fillId="0" borderId="70" xfId="0" quotePrefix="1" applyFont="1" applyBorder="1" applyAlignment="1">
      <alignment horizontal="center" vertical="center" textRotation="255" wrapText="1"/>
    </xf>
    <xf numFmtId="0" fontId="15" fillId="0" borderId="22" xfId="0" quotePrefix="1" applyFont="1" applyBorder="1" applyAlignment="1">
      <alignment horizontal="center" vertical="center" textRotation="255"/>
    </xf>
    <xf numFmtId="0" fontId="6" fillId="0" borderId="23" xfId="0" applyFont="1" applyBorder="1" applyAlignment="1">
      <alignment vertical="center" wrapText="1"/>
    </xf>
    <xf numFmtId="0" fontId="6" fillId="0" borderId="71" xfId="0" applyFont="1" applyBorder="1">
      <alignment vertical="center"/>
    </xf>
    <xf numFmtId="0" fontId="6" fillId="0" borderId="16" xfId="0" applyFont="1" applyBorder="1" applyAlignment="1">
      <alignment vertical="center" wrapText="1"/>
    </xf>
    <xf numFmtId="0" fontId="6" fillId="0" borderId="33" xfId="0" applyFont="1" applyBorder="1">
      <alignment vertical="center"/>
    </xf>
    <xf numFmtId="0" fontId="6" fillId="0" borderId="0" xfId="0" applyFont="1">
      <alignment vertical="center"/>
    </xf>
    <xf numFmtId="0" fontId="1" fillId="0" borderId="70" xfId="0" quotePrefix="1" applyFont="1" applyBorder="1" applyAlignment="1">
      <alignment horizontal="center" vertical="center" textRotation="255" wrapText="1"/>
    </xf>
    <xf numFmtId="0" fontId="1" fillId="0" borderId="21" xfId="0" quotePrefix="1" applyFont="1" applyBorder="1" applyAlignment="1">
      <alignment horizontal="center" vertical="center" textRotation="255"/>
    </xf>
    <xf numFmtId="0" fontId="1" fillId="0" borderId="22" xfId="0" quotePrefix="1" applyFont="1" applyBorder="1" applyAlignment="1">
      <alignment horizontal="center" vertical="center" textRotation="255"/>
    </xf>
    <xf numFmtId="0" fontId="6" fillId="0" borderId="1" xfId="0" applyFont="1" applyBorder="1" applyAlignment="1">
      <alignment vertical="center" wrapText="1"/>
    </xf>
    <xf numFmtId="0" fontId="6" fillId="0" borderId="7" xfId="0" applyFont="1" applyBorder="1">
      <alignment vertical="center"/>
    </xf>
    <xf numFmtId="0" fontId="1" fillId="0" borderId="70" xfId="0" quotePrefix="1" applyFont="1" applyBorder="1" applyAlignment="1">
      <alignment horizontal="center" vertical="center" textRotation="255"/>
    </xf>
    <xf numFmtId="0" fontId="13" fillId="0" borderId="18" xfId="0" applyFont="1" applyBorder="1" applyAlignment="1">
      <alignment horizontal="center" vertical="center"/>
    </xf>
    <xf numFmtId="0" fontId="6" fillId="3" borderId="73" xfId="0" applyFont="1" applyFill="1" applyBorder="1" applyAlignment="1">
      <alignment horizontal="center" vertical="center" wrapText="1"/>
    </xf>
    <xf numFmtId="0" fontId="6" fillId="3" borderId="74"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0" borderId="1" xfId="0" applyFont="1" applyBorder="1" applyAlignment="1">
      <alignment horizontal="center" vertical="center" textRotation="255" wrapText="1"/>
    </xf>
    <xf numFmtId="0" fontId="1" fillId="0" borderId="0" xfId="0" applyFont="1" applyAlignment="1">
      <alignment horizontal="justify" vertical="center"/>
    </xf>
    <xf numFmtId="0" fontId="1" fillId="0" borderId="2" xfId="0" applyFont="1" applyBorder="1" applyAlignment="1">
      <alignment horizontal="center" vertical="center" wrapText="1"/>
    </xf>
    <xf numFmtId="0" fontId="0" fillId="0" borderId="67" xfId="0" applyBorder="1" applyAlignment="1">
      <alignment horizontal="center" vertical="center" wrapText="1"/>
    </xf>
    <xf numFmtId="0" fontId="0" fillId="0" borderId="3" xfId="0" applyBorder="1" applyAlignment="1">
      <alignment horizontal="center" vertical="center" wrapText="1"/>
    </xf>
    <xf numFmtId="0" fontId="1" fillId="0" borderId="7" xfId="0" applyFont="1" applyBorder="1" applyAlignment="1">
      <alignment horizontal="center" vertical="center" wrapText="1"/>
    </xf>
    <xf numFmtId="0" fontId="0" fillId="0" borderId="9" xfId="0" applyBorder="1" applyAlignment="1">
      <alignment horizontal="center"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2"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justify" vertical="center"/>
    </xf>
    <xf numFmtId="0" fontId="0" fillId="0" borderId="10" xfId="0" applyBorder="1" applyAlignment="1">
      <alignment horizontal="justify" vertical="center"/>
    </xf>
    <xf numFmtId="0" fontId="1" fillId="0" borderId="0" xfId="0" applyFont="1" applyAlignment="1">
      <alignment horizontal="distributed" vertical="center"/>
    </xf>
    <xf numFmtId="0" fontId="0" fillId="0" borderId="0" xfId="0" applyAlignment="1">
      <alignment horizontal="distributed" vertical="center"/>
    </xf>
    <xf numFmtId="0" fontId="0" fillId="0" borderId="8" xfId="0" applyBorder="1" applyAlignment="1">
      <alignment horizontal="center" vertical="center" wrapText="1"/>
    </xf>
    <xf numFmtId="0" fontId="3" fillId="0" borderId="0" xfId="0" applyFont="1" applyAlignment="1">
      <alignment horizontal="left" vertical="center" wrapText="1"/>
    </xf>
    <xf numFmtId="0" fontId="31" fillId="0" borderId="0" xfId="0" applyFont="1" applyAlignment="1">
      <alignment horizontal="left" vertical="center"/>
    </xf>
    <xf numFmtId="0" fontId="31" fillId="0" borderId="0" xfId="0" applyFont="1" applyAlignment="1">
      <alignment horizontal="left" vertical="center" wrapText="1"/>
    </xf>
    <xf numFmtId="49" fontId="1" fillId="0" borderId="0" xfId="0" applyNumberFormat="1" applyFont="1" applyAlignment="1">
      <alignment horizontal="left" vertical="center" wrapText="1"/>
    </xf>
    <xf numFmtId="0" fontId="0" fillId="0" borderId="0" xfId="0" applyAlignment="1">
      <alignment horizontal="left" vertical="center" wrapText="1"/>
    </xf>
    <xf numFmtId="0" fontId="1" fillId="0" borderId="0" xfId="0" applyFont="1" applyAlignment="1">
      <alignment horizontal="left" vertical="center"/>
    </xf>
    <xf numFmtId="0" fontId="0" fillId="0" borderId="0" xfId="0" applyAlignment="1">
      <alignment horizontal="left" vertical="center"/>
    </xf>
    <xf numFmtId="0" fontId="3" fillId="0" borderId="0" xfId="0" applyFont="1" applyAlignment="1">
      <alignment horizontal="left" vertical="center"/>
    </xf>
    <xf numFmtId="0" fontId="5" fillId="0" borderId="0" xfId="0" applyFont="1" applyAlignment="1">
      <alignment horizontal="right" vertical="center"/>
    </xf>
    <xf numFmtId="0" fontId="1" fillId="0" borderId="0" xfId="0" applyFont="1" applyAlignment="1">
      <alignment horizontal="justify" vertical="center" wrapText="1"/>
    </xf>
    <xf numFmtId="0" fontId="0" fillId="0" borderId="0" xfId="0">
      <alignment vertical="center"/>
    </xf>
    <xf numFmtId="0" fontId="1" fillId="0" borderId="40" xfId="0" applyFont="1" applyBorder="1" applyAlignment="1">
      <alignment horizontal="center" vertical="center" wrapText="1"/>
    </xf>
    <xf numFmtId="0" fontId="1" fillId="0" borderId="42"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38" xfId="0" applyFont="1" applyBorder="1" applyAlignment="1">
      <alignment horizontal="center" vertical="center" wrapText="1"/>
    </xf>
    <xf numFmtId="38" fontId="1" fillId="0" borderId="10" xfId="1" applyFont="1" applyBorder="1" applyAlignment="1">
      <alignment horizontal="right" vertical="center"/>
    </xf>
    <xf numFmtId="49" fontId="1" fillId="0" borderId="31" xfId="0" applyNumberFormat="1" applyFont="1" applyBorder="1" applyAlignment="1">
      <alignment horizontal="left" vertical="center"/>
    </xf>
    <xf numFmtId="0" fontId="0" fillId="0" borderId="31" xfId="0" applyBorder="1" applyAlignment="1">
      <alignment horizontal="left" vertical="center"/>
    </xf>
    <xf numFmtId="0" fontId="5" fillId="0" borderId="0" xfId="0" applyFont="1" applyAlignment="1">
      <alignment horizontal="distributed" vertical="center"/>
    </xf>
    <xf numFmtId="0" fontId="29" fillId="0" borderId="0" xfId="0" applyFont="1" applyAlignment="1">
      <alignment horizontal="distributed" vertical="center"/>
    </xf>
    <xf numFmtId="0" fontId="3" fillId="0" borderId="31" xfId="0" applyFont="1" applyBorder="1" applyAlignment="1">
      <alignment horizontal="left" vertical="center"/>
    </xf>
    <xf numFmtId="0" fontId="31" fillId="0" borderId="31" xfId="0" applyFont="1" applyBorder="1">
      <alignment vertical="center"/>
    </xf>
    <xf numFmtId="38" fontId="1" fillId="0" borderId="30" xfId="1" applyFont="1"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1" fillId="0" borderId="39" xfId="0" applyFont="1" applyBorder="1" applyAlignment="1">
      <alignment horizontal="center" vertical="center" wrapText="1"/>
    </xf>
    <xf numFmtId="0" fontId="1" fillId="0" borderId="49" xfId="0" applyFont="1" applyBorder="1" applyAlignment="1">
      <alignment horizontal="center" vertical="center" wrapText="1"/>
    </xf>
    <xf numFmtId="0" fontId="0" fillId="0" borderId="68" xfId="0" applyBorder="1" applyAlignment="1">
      <alignment horizontal="center" vertical="center" wrapText="1"/>
    </xf>
    <xf numFmtId="0" fontId="1" fillId="0" borderId="48" xfId="0" applyFont="1" applyBorder="1" applyAlignment="1">
      <alignment horizontal="center" vertical="center" wrapText="1"/>
    </xf>
    <xf numFmtId="0" fontId="0" fillId="0" borderId="42" xfId="0" applyBorder="1" applyAlignment="1">
      <alignment horizontal="center" vertical="center" wrapText="1"/>
    </xf>
    <xf numFmtId="0" fontId="1" fillId="0" borderId="41" xfId="0" applyFont="1" applyBorder="1" applyAlignment="1">
      <alignment horizontal="center" vertical="center" wrapText="1"/>
    </xf>
    <xf numFmtId="0" fontId="1" fillId="0" borderId="54" xfId="0" applyFont="1" applyBorder="1" applyAlignment="1">
      <alignment horizontal="center" vertical="center" wrapText="1"/>
    </xf>
    <xf numFmtId="0" fontId="0" fillId="0" borderId="43" xfId="0" applyBorder="1" applyAlignment="1">
      <alignment horizontal="center" vertical="center" wrapText="1"/>
    </xf>
    <xf numFmtId="38" fontId="1" fillId="0" borderId="1" xfId="1" applyFont="1" applyBorder="1" applyAlignment="1">
      <alignment horizontal="center" vertical="center" wrapText="1"/>
    </xf>
    <xf numFmtId="38" fontId="1" fillId="0" borderId="2" xfId="1" applyFont="1" applyBorder="1" applyAlignment="1">
      <alignment horizontal="center" vertical="center" wrapText="1"/>
    </xf>
    <xf numFmtId="38" fontId="1" fillId="0" borderId="121" xfId="1" applyFont="1" applyBorder="1" applyAlignment="1">
      <alignment horizontal="center" vertical="center" wrapText="1"/>
    </xf>
    <xf numFmtId="0" fontId="0" fillId="0" borderId="14" xfId="0" applyBorder="1" applyAlignment="1">
      <alignment horizontal="center" vertical="center" wrapText="1"/>
    </xf>
    <xf numFmtId="0" fontId="3" fillId="0" borderId="0" xfId="0" applyFont="1" applyAlignment="1">
      <alignment horizontal="justify" vertical="center" wrapText="1"/>
    </xf>
    <xf numFmtId="0" fontId="5" fillId="0" borderId="10" xfId="0" applyFont="1" applyBorder="1" applyAlignment="1">
      <alignment horizontal="right" vertical="center"/>
    </xf>
    <xf numFmtId="0" fontId="1" fillId="0" borderId="37" xfId="0" applyFont="1" applyBorder="1" applyAlignment="1">
      <alignment horizontal="center" vertical="center" wrapText="1"/>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0" borderId="57"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xf>
    <xf numFmtId="0" fontId="1" fillId="0" borderId="64" xfId="0" applyFont="1" applyBorder="1" applyAlignment="1">
      <alignment horizontal="center" vertical="center"/>
    </xf>
    <xf numFmtId="0" fontId="1" fillId="2" borderId="20" xfId="0" applyFont="1" applyFill="1" applyBorder="1" applyAlignment="1">
      <alignment horizontal="center" vertical="center" shrinkToFit="1"/>
    </xf>
    <xf numFmtId="0" fontId="1" fillId="2" borderId="21" xfId="0" applyFont="1" applyFill="1" applyBorder="1" applyAlignment="1">
      <alignment horizontal="center" vertical="center" shrinkToFit="1"/>
    </xf>
    <xf numFmtId="0" fontId="1" fillId="2" borderId="22" xfId="0" applyFont="1" applyFill="1" applyBorder="1" applyAlignment="1">
      <alignment horizontal="center" vertical="center" shrinkToFit="1"/>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xf>
    <xf numFmtId="0" fontId="1" fillId="2" borderId="22" xfId="0" applyFont="1" applyFill="1" applyBorder="1" applyAlignment="1">
      <alignment horizontal="center" vertical="center"/>
    </xf>
    <xf numFmtId="0" fontId="1" fillId="0" borderId="18" xfId="0" applyFont="1" applyBorder="1" applyAlignment="1">
      <alignment horizontal="distributed" vertical="center"/>
    </xf>
    <xf numFmtId="0" fontId="1" fillId="0" borderId="18" xfId="0" applyFont="1" applyBorder="1" applyAlignment="1">
      <alignment horizontal="center" vertical="center"/>
    </xf>
    <xf numFmtId="0" fontId="5" fillId="0" borderId="0" xfId="0" applyFont="1" applyAlignment="1">
      <alignment horizontal="center" vertical="center"/>
    </xf>
    <xf numFmtId="49" fontId="8" fillId="0" borderId="0" xfId="0" applyNumberFormat="1" applyFont="1" applyAlignment="1">
      <alignment horizontal="left" vertical="center"/>
    </xf>
    <xf numFmtId="0" fontId="8" fillId="0" borderId="40" xfId="0" applyFont="1" applyBorder="1" applyAlignment="1">
      <alignment horizontal="center" vertical="center" wrapText="1"/>
    </xf>
    <xf numFmtId="0" fontId="8" fillId="0" borderId="48" xfId="0" applyFont="1" applyBorder="1" applyAlignment="1">
      <alignment horizontal="center" vertical="center" wrapText="1"/>
    </xf>
    <xf numFmtId="178" fontId="8" fillId="0" borderId="40" xfId="0" applyNumberFormat="1" applyFont="1" applyBorder="1" applyAlignment="1">
      <alignment horizontal="center" vertical="center" wrapText="1"/>
    </xf>
    <xf numFmtId="178" fontId="8" fillId="0" borderId="48" xfId="0" applyNumberFormat="1" applyFont="1" applyBorder="1" applyAlignment="1">
      <alignment horizontal="center" vertical="center" wrapText="1"/>
    </xf>
    <xf numFmtId="0" fontId="8" fillId="0" borderId="0" xfId="0" applyFont="1" applyAlignment="1">
      <alignment horizontal="justify" vertical="center"/>
    </xf>
    <xf numFmtId="0" fontId="8" fillId="0" borderId="0" xfId="0" applyFont="1" applyAlignment="1">
      <alignment horizontal="left" vertical="center"/>
    </xf>
    <xf numFmtId="0" fontId="8" fillId="0" borderId="50"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51" xfId="0" applyFont="1" applyBorder="1" applyAlignment="1">
      <alignment horizontal="center" vertical="center" wrapText="1"/>
    </xf>
    <xf numFmtId="0" fontId="8" fillId="0" borderId="52" xfId="0" applyFont="1" applyBorder="1" applyAlignment="1">
      <alignment horizontal="center" vertical="center" wrapText="1"/>
    </xf>
    <xf numFmtId="0" fontId="8" fillId="0" borderId="0" xfId="0" applyFont="1" applyAlignment="1">
      <alignment horizontal="center" vertical="center" wrapText="1"/>
    </xf>
    <xf numFmtId="0" fontId="8" fillId="0" borderId="53" xfId="0" applyFont="1" applyBorder="1" applyAlignment="1">
      <alignment horizontal="center" vertical="center" wrapText="1"/>
    </xf>
    <xf numFmtId="0" fontId="8" fillId="0" borderId="39" xfId="0" applyFont="1" applyBorder="1" applyAlignment="1">
      <alignment horizontal="center" vertical="center" wrapText="1"/>
    </xf>
    <xf numFmtId="0" fontId="8" fillId="0" borderId="49" xfId="0" applyFont="1" applyBorder="1" applyAlignment="1">
      <alignment horizontal="center" vertical="center" wrapText="1"/>
    </xf>
    <xf numFmtId="0" fontId="8" fillId="0" borderId="40" xfId="0" applyFont="1" applyBorder="1" applyAlignment="1">
      <alignment horizontal="left" vertical="center" wrapText="1"/>
    </xf>
    <xf numFmtId="0" fontId="8" fillId="0" borderId="48" xfId="0" applyFont="1" applyBorder="1" applyAlignment="1">
      <alignment horizontal="left" vertical="center" wrapText="1"/>
    </xf>
    <xf numFmtId="0" fontId="8" fillId="0" borderId="55" xfId="0" applyFont="1" applyBorder="1" applyAlignment="1">
      <alignment horizontal="right" vertical="center" wrapText="1"/>
    </xf>
    <xf numFmtId="0" fontId="8" fillId="0" borderId="8" xfId="0" applyFont="1" applyBorder="1" applyAlignment="1">
      <alignment horizontal="right" vertical="center" wrapText="1"/>
    </xf>
    <xf numFmtId="0" fontId="8" fillId="0" borderId="56" xfId="0" applyFont="1" applyBorder="1" applyAlignment="1">
      <alignment horizontal="right" vertical="center" wrapText="1"/>
    </xf>
    <xf numFmtId="0" fontId="8" fillId="0" borderId="41" xfId="0" applyFont="1" applyBorder="1" applyAlignment="1">
      <alignment horizontal="center" vertical="center" wrapText="1"/>
    </xf>
    <xf numFmtId="0" fontId="8" fillId="0" borderId="54" xfId="0" applyFont="1" applyBorder="1" applyAlignment="1">
      <alignment horizontal="center" vertical="center" wrapText="1"/>
    </xf>
    <xf numFmtId="0" fontId="1" fillId="2" borderId="1" xfId="0" applyFont="1" applyFill="1" applyBorder="1" applyAlignment="1">
      <alignment horizontal="center" vertical="center"/>
    </xf>
    <xf numFmtId="0" fontId="1" fillId="0" borderId="2" xfId="0" applyFont="1" applyBorder="1" applyAlignment="1">
      <alignment horizontal="center" vertical="center"/>
    </xf>
    <xf numFmtId="0" fontId="1" fillId="0" borderId="67" xfId="0" applyFont="1" applyBorder="1" applyAlignment="1">
      <alignment horizontal="center" vertical="center"/>
    </xf>
    <xf numFmtId="0" fontId="1" fillId="0" borderId="3" xfId="0" applyFont="1" applyBorder="1" applyAlignment="1">
      <alignment horizontal="center" vertical="center"/>
    </xf>
    <xf numFmtId="0" fontId="5" fillId="0" borderId="0" xfId="0" applyFont="1" applyAlignment="1">
      <alignment horizontal="left" vertical="center"/>
    </xf>
    <xf numFmtId="0" fontId="1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shrinkToFit="1"/>
    </xf>
    <xf numFmtId="38" fontId="19" fillId="0" borderId="0" xfId="3" applyFont="1" applyAlignment="1">
      <alignment horizontal="center" vertical="center"/>
    </xf>
    <xf numFmtId="38" fontId="18" fillId="0" borderId="10" xfId="3" applyFont="1" applyBorder="1">
      <alignment vertical="center"/>
    </xf>
    <xf numFmtId="38" fontId="23" fillId="0" borderId="1" xfId="3" applyFont="1" applyBorder="1" applyAlignment="1">
      <alignment horizontal="center" vertical="center" textRotation="255"/>
    </xf>
    <xf numFmtId="38" fontId="23" fillId="0" borderId="2" xfId="3" applyFont="1" applyBorder="1" applyAlignment="1">
      <alignment horizontal="center" vertical="center" textRotation="255"/>
    </xf>
    <xf numFmtId="178" fontId="23" fillId="0" borderId="1" xfId="3" applyNumberFormat="1" applyFont="1" applyBorder="1" applyAlignment="1">
      <alignment horizontal="center" vertical="center" textRotation="255" wrapText="1"/>
    </xf>
    <xf numFmtId="178" fontId="23" fillId="0" borderId="2" xfId="3" applyNumberFormat="1" applyFont="1" applyBorder="1" applyAlignment="1">
      <alignment horizontal="center" vertical="center" textRotation="255"/>
    </xf>
    <xf numFmtId="178" fontId="23" fillId="0" borderId="2" xfId="3" applyNumberFormat="1" applyFont="1" applyBorder="1" applyAlignment="1">
      <alignment horizontal="center" vertical="center" textRotation="255" wrapText="1"/>
    </xf>
    <xf numFmtId="178" fontId="23" fillId="0" borderId="67" xfId="3" applyNumberFormat="1" applyFont="1" applyBorder="1" applyAlignment="1">
      <alignment horizontal="center" vertical="center" textRotation="255" wrapText="1"/>
    </xf>
    <xf numFmtId="0" fontId="23" fillId="4" borderId="1" xfId="3" applyNumberFormat="1" applyFont="1" applyFill="1" applyBorder="1" applyAlignment="1">
      <alignment horizontal="center" vertical="center" textRotation="255" wrapText="1"/>
    </xf>
    <xf numFmtId="0" fontId="23" fillId="4" borderId="2" xfId="3" applyNumberFormat="1" applyFont="1" applyFill="1" applyBorder="1" applyAlignment="1">
      <alignment horizontal="center" vertical="center" textRotation="255" wrapText="1"/>
    </xf>
    <xf numFmtId="0" fontId="23" fillId="0" borderId="44" xfId="3" applyNumberFormat="1" applyFont="1" applyBorder="1" applyAlignment="1">
      <alignment horizontal="center" vertical="center" wrapText="1"/>
    </xf>
    <xf numFmtId="0" fontId="23" fillId="0" borderId="45" xfId="3" applyNumberFormat="1" applyFont="1" applyBorder="1" applyAlignment="1">
      <alignment horizontal="center" vertical="center" wrapText="1"/>
    </xf>
    <xf numFmtId="0" fontId="23" fillId="0" borderId="55" xfId="3" applyNumberFormat="1" applyFont="1" applyBorder="1" applyAlignment="1">
      <alignment horizontal="center" vertical="center" wrapText="1"/>
    </xf>
    <xf numFmtId="0" fontId="23" fillId="0" borderId="46" xfId="3" applyNumberFormat="1" applyFont="1" applyBorder="1" applyAlignment="1">
      <alignment horizontal="center" vertical="center" wrapText="1"/>
    </xf>
    <xf numFmtId="0" fontId="23" fillId="0" borderId="87" xfId="3" applyNumberFormat="1" applyFont="1" applyBorder="1" applyAlignment="1">
      <alignment horizontal="center" vertical="center" wrapText="1"/>
    </xf>
    <xf numFmtId="181" fontId="23" fillId="5" borderId="88" xfId="3" applyNumberFormat="1" applyFont="1" applyFill="1" applyBorder="1" applyAlignment="1">
      <alignment horizontal="center" vertical="center"/>
    </xf>
    <xf numFmtId="181" fontId="23" fillId="5" borderId="89" xfId="3" applyNumberFormat="1" applyFont="1" applyFill="1" applyBorder="1" applyAlignment="1">
      <alignment horizontal="center" vertical="center"/>
    </xf>
    <xf numFmtId="181" fontId="23" fillId="5" borderId="90" xfId="3" applyNumberFormat="1" applyFont="1" applyFill="1" applyBorder="1" applyAlignment="1">
      <alignment horizontal="center" vertical="center"/>
    </xf>
    <xf numFmtId="181" fontId="23" fillId="0" borderId="9" xfId="3" applyNumberFormat="1" applyFont="1" applyBorder="1" applyAlignment="1">
      <alignment horizontal="center" vertical="center"/>
    </xf>
    <xf numFmtId="181" fontId="23" fillId="0" borderId="1" xfId="3" applyNumberFormat="1" applyFont="1" applyBorder="1" applyAlignment="1">
      <alignment horizontal="center" vertical="center"/>
    </xf>
    <xf numFmtId="38" fontId="23" fillId="0" borderId="93" xfId="3" applyFont="1" applyBorder="1" applyAlignment="1">
      <alignment horizontal="center" vertical="center" textRotation="255"/>
    </xf>
    <xf numFmtId="38" fontId="23" fillId="0" borderId="99" xfId="3" applyFont="1" applyBorder="1" applyAlignment="1">
      <alignment horizontal="center" vertical="center" textRotation="255"/>
    </xf>
    <xf numFmtId="178" fontId="23" fillId="6" borderId="35" xfId="3" applyNumberFormat="1" applyFont="1" applyFill="1" applyBorder="1" applyAlignment="1">
      <alignment horizontal="center" vertical="center" shrinkToFit="1"/>
    </xf>
    <xf numFmtId="178" fontId="23" fillId="6" borderId="100" xfId="3" applyNumberFormat="1" applyFont="1" applyFill="1" applyBorder="1" applyAlignment="1">
      <alignment horizontal="center" vertical="center" shrinkToFit="1"/>
    </xf>
    <xf numFmtId="178" fontId="23" fillId="0" borderId="35" xfId="3" applyNumberFormat="1" applyFont="1" applyBorder="1" applyAlignment="1">
      <alignment horizontal="center" vertical="center" shrinkToFit="1"/>
    </xf>
    <xf numFmtId="178" fontId="23" fillId="0" borderId="100" xfId="3" applyNumberFormat="1" applyFont="1" applyBorder="1" applyAlignment="1">
      <alignment horizontal="center" vertical="center" shrinkToFit="1"/>
    </xf>
    <xf numFmtId="182" fontId="23" fillId="4" borderId="35" xfId="3" applyNumberFormat="1" applyFont="1" applyFill="1" applyBorder="1" applyAlignment="1">
      <alignment horizontal="center" vertical="center" textRotation="255" wrapText="1"/>
    </xf>
    <xf numFmtId="182" fontId="23" fillId="4" borderId="100" xfId="3" applyNumberFormat="1" applyFont="1" applyFill="1" applyBorder="1" applyAlignment="1">
      <alignment horizontal="center" vertical="center" textRotation="255" wrapText="1"/>
    </xf>
    <xf numFmtId="38" fontId="24" fillId="0" borderId="93" xfId="3" applyFont="1" applyBorder="1" applyAlignment="1">
      <alignment horizontal="center" vertical="center" textRotation="255"/>
    </xf>
    <xf numFmtId="38" fontId="24" fillId="0" borderId="99" xfId="3" applyFont="1" applyBorder="1" applyAlignment="1">
      <alignment horizontal="center" vertical="center" textRotation="255"/>
    </xf>
    <xf numFmtId="38" fontId="24" fillId="6" borderId="93" xfId="3" applyFont="1" applyFill="1" applyBorder="1" applyAlignment="1">
      <alignment horizontal="center" vertical="center" textRotation="255"/>
    </xf>
    <xf numFmtId="38" fontId="24" fillId="6" borderId="99" xfId="3" applyFont="1" applyFill="1" applyBorder="1" applyAlignment="1">
      <alignment horizontal="center" vertical="center" textRotation="255"/>
    </xf>
    <xf numFmtId="38" fontId="25" fillId="0" borderId="93" xfId="3" applyFont="1" applyBorder="1" applyAlignment="1">
      <alignment horizontal="center" vertical="center" textRotation="255"/>
    </xf>
    <xf numFmtId="38" fontId="25" fillId="0" borderId="99" xfId="3" applyFont="1" applyBorder="1" applyAlignment="1">
      <alignment horizontal="center" vertical="center" textRotation="255"/>
    </xf>
    <xf numFmtId="0" fontId="1" fillId="0" borderId="0" xfId="0" applyFont="1" applyAlignment="1">
      <alignment vertical="top" wrapText="1"/>
    </xf>
    <xf numFmtId="0" fontId="8" fillId="0" borderId="0" xfId="0" applyFont="1" applyAlignment="1">
      <alignment horizontal="left" vertical="top" wrapText="1"/>
    </xf>
    <xf numFmtId="0" fontId="1" fillId="0" borderId="0" xfId="0" applyFont="1" applyAlignment="1">
      <alignment horizontal="center" vertical="center"/>
    </xf>
    <xf numFmtId="0" fontId="8" fillId="0" borderId="0" xfId="0" applyFont="1" applyAlignment="1">
      <alignment horizontal="distributed" vertical="center"/>
    </xf>
    <xf numFmtId="0" fontId="8" fillId="2"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8"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 xfId="0" applyFont="1" applyBorder="1" applyAlignment="1">
      <alignment horizontal="center" vertical="center" wrapText="1"/>
    </xf>
    <xf numFmtId="178" fontId="8" fillId="0" borderId="1" xfId="0" applyNumberFormat="1" applyFont="1" applyBorder="1" applyAlignment="1">
      <alignment horizontal="center" vertical="center" wrapText="1"/>
    </xf>
    <xf numFmtId="57" fontId="8" fillId="2" borderId="1" xfId="0" applyNumberFormat="1" applyFont="1" applyFill="1" applyBorder="1" applyAlignment="1">
      <alignment horizontal="center" vertical="center" wrapText="1"/>
    </xf>
    <xf numFmtId="0" fontId="8" fillId="2" borderId="1" xfId="0" applyFont="1" applyFill="1" applyBorder="1" applyAlignment="1">
      <alignment horizontal="justify" vertical="center" wrapText="1"/>
    </xf>
    <xf numFmtId="0" fontId="8" fillId="0" borderId="7" xfId="0" applyFont="1" applyBorder="1" applyAlignment="1">
      <alignment horizontal="justify" vertical="center" wrapText="1"/>
    </xf>
    <xf numFmtId="0" fontId="8" fillId="0" borderId="9" xfId="0" applyFont="1" applyBorder="1" applyAlignment="1">
      <alignment horizontal="justify" vertical="center" wrapText="1"/>
    </xf>
    <xf numFmtId="186" fontId="8" fillId="0" borderId="0" xfId="0" applyNumberFormat="1" applyFont="1" applyAlignment="1">
      <alignment horizontal="left" vertical="center"/>
    </xf>
    <xf numFmtId="0" fontId="8" fillId="0" borderId="0" xfId="0" applyFont="1">
      <alignment vertical="center"/>
    </xf>
    <xf numFmtId="0" fontId="1" fillId="0" borderId="31" xfId="0" applyFont="1" applyBorder="1" applyAlignment="1">
      <alignment horizontal="left" vertical="center"/>
    </xf>
    <xf numFmtId="0" fontId="1" fillId="0" borderId="1" xfId="0" applyFont="1" applyBorder="1" applyAlignment="1">
      <alignment horizontal="center" vertical="center" wrapTex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8" fillId="0" borderId="31" xfId="0" applyFont="1" applyBorder="1" applyAlignment="1">
      <alignment horizontal="justify" vertical="center"/>
    </xf>
    <xf numFmtId="0" fontId="8" fillId="0" borderId="1" xfId="0" applyFont="1" applyBorder="1" applyAlignment="1">
      <alignment horizontal="right" vertical="center"/>
    </xf>
    <xf numFmtId="0" fontId="3" fillId="0" borderId="0" xfId="0" applyFont="1" applyAlignment="1">
      <alignment horizontal="justify" vertical="center"/>
    </xf>
    <xf numFmtId="0" fontId="0" fillId="0" borderId="0" xfId="0" applyAlignment="1">
      <alignment horizontal="justify" vertical="center"/>
    </xf>
    <xf numFmtId="0" fontId="5" fillId="0" borderId="0" xfId="0" applyFont="1" applyAlignment="1">
      <alignment horizontal="justify" vertical="center"/>
    </xf>
    <xf numFmtId="0" fontId="29" fillId="0" borderId="0" xfId="0" applyFont="1" applyAlignment="1">
      <alignment horizontal="justify" vertical="center"/>
    </xf>
    <xf numFmtId="0" fontId="10" fillId="0" borderId="2" xfId="0" applyFont="1" applyBorder="1" applyAlignment="1">
      <alignment horizontal="center" vertical="center" wrapText="1"/>
    </xf>
    <xf numFmtId="0" fontId="0" fillId="0" borderId="3" xfId="0" applyBorder="1" applyAlignment="1">
      <alignment horizontal="center" vertical="center"/>
    </xf>
    <xf numFmtId="0" fontId="10" fillId="0" borderId="10" xfId="0" applyFont="1" applyBorder="1" applyAlignment="1">
      <alignment horizontal="center" vertical="center"/>
    </xf>
    <xf numFmtId="0" fontId="0" fillId="0" borderId="10" xfId="0" applyBorder="1" applyAlignment="1">
      <alignment horizontal="center" vertical="center"/>
    </xf>
    <xf numFmtId="0" fontId="10" fillId="0" borderId="1" xfId="0" applyFont="1" applyBorder="1" applyAlignment="1">
      <alignment horizontal="center" vertical="center"/>
    </xf>
    <xf numFmtId="0" fontId="0" fillId="0" borderId="1" xfId="0" applyBorder="1" applyAlignment="1">
      <alignment horizontal="center" vertical="center"/>
    </xf>
    <xf numFmtId="0" fontId="10" fillId="0" borderId="1" xfId="0" applyFont="1" applyBorder="1" applyAlignment="1">
      <alignment horizontal="center" vertical="center" wrapText="1"/>
    </xf>
    <xf numFmtId="0" fontId="28" fillId="0" borderId="0" xfId="0" applyFont="1" applyAlignment="1">
      <alignment horizontal="left" vertical="center"/>
    </xf>
    <xf numFmtId="188" fontId="1" fillId="2" borderId="1" xfId="0" applyNumberFormat="1" applyFont="1" applyFill="1" applyBorder="1" applyAlignment="1">
      <alignment horizontal="center" vertical="center"/>
    </xf>
    <xf numFmtId="0" fontId="1" fillId="2" borderId="0" xfId="0" applyFont="1" applyFill="1" applyAlignment="1">
      <alignment horizontal="distributed" vertical="center"/>
    </xf>
    <xf numFmtId="0" fontId="0" fillId="2" borderId="0" xfId="0" applyFill="1" applyAlignment="1">
      <alignment horizontal="distributed" vertical="center"/>
    </xf>
    <xf numFmtId="0" fontId="3" fillId="0" borderId="2" xfId="0" applyFont="1" applyBorder="1" applyAlignment="1">
      <alignment horizontal="center" vertical="center" wrapText="1"/>
    </xf>
    <xf numFmtId="0" fontId="31" fillId="0" borderId="67" xfId="0" applyFont="1" applyBorder="1" applyAlignment="1">
      <alignment horizontal="center" vertical="center" wrapText="1"/>
    </xf>
    <xf numFmtId="0" fontId="31" fillId="0" borderId="3" xfId="0" applyFont="1" applyBorder="1" applyAlignment="1">
      <alignment horizontal="center" vertical="center" wrapText="1"/>
    </xf>
    <xf numFmtId="176" fontId="1" fillId="0" borderId="2" xfId="0" applyNumberFormat="1" applyFont="1" applyBorder="1" applyAlignment="1">
      <alignment horizontal="center" vertical="center" wrapText="1"/>
    </xf>
    <xf numFmtId="176" fontId="0" fillId="0" borderId="67" xfId="0" applyNumberFormat="1" applyBorder="1" applyAlignment="1">
      <alignment horizontal="center" vertical="center" wrapText="1"/>
    </xf>
    <xf numFmtId="176" fontId="0" fillId="0" borderId="3" xfId="0" applyNumberFormat="1" applyBorder="1" applyAlignment="1">
      <alignment horizontal="center" vertical="center" wrapText="1"/>
    </xf>
    <xf numFmtId="0" fontId="3" fillId="0" borderId="67" xfId="0" applyFont="1" applyBorder="1" applyAlignment="1">
      <alignment horizontal="center" vertical="center" wrapText="1"/>
    </xf>
    <xf numFmtId="0" fontId="3" fillId="0" borderId="10" xfId="0" applyFont="1" applyBorder="1" applyAlignment="1">
      <alignment horizontal="right" vertical="center"/>
    </xf>
    <xf numFmtId="38" fontId="1" fillId="0" borderId="116" xfId="1" applyFont="1" applyBorder="1" applyAlignment="1">
      <alignment horizontal="center" vertical="center" wrapText="1"/>
    </xf>
    <xf numFmtId="0" fontId="0" fillId="0" borderId="77" xfId="0" applyBorder="1" applyAlignment="1">
      <alignment horizontal="center" vertical="center" wrapText="1"/>
    </xf>
    <xf numFmtId="0" fontId="0" fillId="0" borderId="51" xfId="0" applyBorder="1" applyAlignment="1">
      <alignment horizontal="center" vertical="center" wrapText="1"/>
    </xf>
    <xf numFmtId="38" fontId="1" fillId="0" borderId="77" xfId="1" applyFont="1" applyBorder="1" applyAlignment="1">
      <alignment horizontal="center" vertical="center" wrapText="1"/>
    </xf>
    <xf numFmtId="38" fontId="1" fillId="0" borderId="40" xfId="1" applyFont="1" applyBorder="1" applyAlignment="1">
      <alignment horizontal="center" vertical="center" wrapText="1"/>
    </xf>
    <xf numFmtId="0" fontId="0" fillId="0" borderId="48" xfId="0" applyBorder="1" applyAlignment="1">
      <alignment horizontal="center" vertical="center" wrapText="1"/>
    </xf>
    <xf numFmtId="38" fontId="1" fillId="0" borderId="41" xfId="1" applyFont="1" applyBorder="1" applyAlignment="1">
      <alignment horizontal="center" vertical="center" wrapText="1"/>
    </xf>
    <xf numFmtId="0" fontId="0" fillId="0" borderId="54" xfId="0" applyBorder="1" applyAlignment="1">
      <alignment horizontal="center" vertical="center" wrapText="1"/>
    </xf>
    <xf numFmtId="38" fontId="3" fillId="0" borderId="10" xfId="1" applyFont="1" applyBorder="1" applyAlignment="1">
      <alignment horizontal="right" vertical="center"/>
    </xf>
    <xf numFmtId="0" fontId="1" fillId="0" borderId="0" xfId="0" applyFont="1" applyAlignment="1">
      <alignment horizontal="right" vertical="center"/>
    </xf>
    <xf numFmtId="49" fontId="1" fillId="0" borderId="0" xfId="0" applyNumberFormat="1" applyFont="1" applyAlignment="1">
      <alignment horizontal="left" vertical="center"/>
    </xf>
    <xf numFmtId="176" fontId="1" fillId="0" borderId="2" xfId="0" applyNumberFormat="1" applyFont="1" applyBorder="1" applyAlignment="1">
      <alignment horizontal="right" vertical="center" wrapText="1"/>
    </xf>
    <xf numFmtId="176" fontId="0" fillId="0" borderId="67" xfId="0" applyNumberFormat="1" applyBorder="1" applyAlignment="1">
      <alignment horizontal="right" vertical="center" wrapText="1"/>
    </xf>
    <xf numFmtId="176" fontId="0" fillId="0" borderId="3" xfId="0" applyNumberFormat="1" applyBorder="1" applyAlignment="1">
      <alignment horizontal="right" vertical="center" wrapText="1"/>
    </xf>
    <xf numFmtId="0" fontId="0" fillId="0" borderId="49" xfId="0" applyBorder="1" applyAlignment="1">
      <alignment horizontal="center" vertical="center" wrapText="1"/>
    </xf>
    <xf numFmtId="0" fontId="0" fillId="0" borderId="121" xfId="0" applyBorder="1" applyAlignment="1">
      <alignment horizontal="center" vertical="center" wrapText="1"/>
    </xf>
    <xf numFmtId="38" fontId="3" fillId="0" borderId="122" xfId="1" applyFont="1" applyBorder="1" applyAlignment="1">
      <alignment horizontal="center" vertical="center" wrapText="1"/>
    </xf>
    <xf numFmtId="0" fontId="31" fillId="0" borderId="123" xfId="0" applyFont="1" applyBorder="1" applyAlignment="1">
      <alignment horizontal="center" vertical="center" wrapText="1"/>
    </xf>
    <xf numFmtId="0" fontId="31" fillId="0" borderId="124" xfId="0" applyFont="1" applyBorder="1" applyAlignment="1">
      <alignment horizontal="center" vertical="center" wrapText="1"/>
    </xf>
    <xf numFmtId="0" fontId="3" fillId="0" borderId="125" xfId="0" applyFont="1" applyBorder="1" applyAlignment="1">
      <alignment horizontal="center" vertical="center" wrapText="1"/>
    </xf>
    <xf numFmtId="0" fontId="3" fillId="0" borderId="123" xfId="0" applyFont="1" applyBorder="1" applyAlignment="1">
      <alignment horizontal="center" vertical="center" wrapText="1"/>
    </xf>
    <xf numFmtId="0" fontId="3" fillId="0" borderId="124" xfId="0" applyFont="1" applyBorder="1" applyAlignment="1">
      <alignment horizontal="center" vertical="center" wrapText="1"/>
    </xf>
    <xf numFmtId="0" fontId="3" fillId="0" borderId="126" xfId="0" applyFont="1" applyBorder="1" applyAlignment="1">
      <alignment horizontal="center" vertical="center" wrapText="1"/>
    </xf>
    <xf numFmtId="0" fontId="31" fillId="0" borderId="42" xfId="0" applyFont="1" applyBorder="1" applyAlignment="1">
      <alignment horizontal="center" vertical="center" wrapText="1"/>
    </xf>
    <xf numFmtId="0" fontId="1" fillId="2" borderId="0" xfId="0" applyFont="1" applyFill="1" applyAlignment="1">
      <alignment horizontal="center" vertical="center"/>
    </xf>
    <xf numFmtId="0" fontId="8" fillId="0" borderId="10" xfId="0" applyFont="1" applyBorder="1" applyAlignment="1">
      <alignment horizontal="justify" vertical="center"/>
    </xf>
    <xf numFmtId="0" fontId="8" fillId="0" borderId="68" xfId="0" applyFont="1" applyBorder="1" applyAlignment="1">
      <alignment horizontal="center" vertical="center" wrapText="1"/>
    </xf>
    <xf numFmtId="178" fontId="8" fillId="0" borderId="42" xfId="0" applyNumberFormat="1" applyFont="1" applyBorder="1" applyAlignment="1">
      <alignment horizontal="center" vertical="center" wrapText="1"/>
    </xf>
    <xf numFmtId="0" fontId="8" fillId="0" borderId="42" xfId="0" applyFont="1" applyBorder="1" applyAlignment="1">
      <alignment horizontal="center" vertical="center" wrapText="1"/>
    </xf>
    <xf numFmtId="0" fontId="8" fillId="0" borderId="43" xfId="0" applyFont="1" applyBorder="1" applyAlignment="1">
      <alignment horizontal="center" vertical="center" wrapText="1"/>
    </xf>
    <xf numFmtId="0" fontId="1" fillId="2" borderId="10" xfId="0" applyFont="1" applyFill="1" applyBorder="1" applyAlignment="1">
      <alignment horizontal="center" vertical="center"/>
    </xf>
  </cellXfs>
  <cellStyles count="4">
    <cellStyle name="パーセント" xfId="2" builtinId="5"/>
    <cellStyle name="桁区切り" xfId="1" builtinId="6"/>
    <cellStyle name="桁区切り 2" xfId="3" xr:uid="{4D24BE7E-20CF-4722-841D-0A15D5E8A87C}"/>
    <cellStyle name="標準" xfId="0" builtinId="0"/>
  </cellStyles>
  <dxfs count="22">
    <dxf>
      <fill>
        <patternFill>
          <bgColor rgb="FF92D050"/>
        </patternFill>
      </fill>
    </dxf>
    <dxf>
      <fill>
        <patternFill>
          <bgColor rgb="FFCCFFCC"/>
        </patternFill>
      </fill>
    </dxf>
    <dxf>
      <fill>
        <patternFill>
          <bgColor rgb="FFCCFFCC"/>
        </patternFill>
      </fill>
    </dxf>
    <dxf>
      <fill>
        <patternFill>
          <bgColor rgb="FFCCFFCC"/>
        </patternFill>
      </fill>
    </dxf>
    <dxf>
      <fill>
        <patternFill>
          <bgColor rgb="FF92D050"/>
        </patternFill>
      </fill>
    </dxf>
    <dxf>
      <fill>
        <patternFill>
          <bgColor rgb="FF92D050"/>
        </patternFill>
      </fill>
    </dxf>
    <dxf>
      <fill>
        <patternFill>
          <bgColor rgb="FF92D050"/>
        </patternFill>
      </fill>
    </dxf>
    <dxf>
      <fill>
        <patternFill>
          <bgColor rgb="FFCCFFCC"/>
        </patternFill>
      </fill>
    </dxf>
    <dxf>
      <fill>
        <patternFill>
          <bgColor rgb="FFCCFFCC"/>
        </patternFill>
      </fill>
    </dxf>
    <dxf>
      <fill>
        <patternFill>
          <bgColor rgb="FFCCFFCC"/>
        </patternFill>
      </fill>
    </dxf>
    <dxf>
      <fill>
        <patternFill>
          <bgColor rgb="FF92D050"/>
        </patternFill>
      </fill>
    </dxf>
    <dxf>
      <fill>
        <patternFill>
          <bgColor rgb="FF92D050"/>
        </patternFill>
      </fill>
    </dxf>
    <dxf>
      <fill>
        <patternFill>
          <bgColor rgb="FF92D050"/>
        </patternFill>
      </fill>
    </dxf>
    <dxf>
      <fill>
        <patternFill>
          <bgColor rgb="FFCCFFCC"/>
        </patternFill>
      </fill>
    </dxf>
    <dxf>
      <fill>
        <patternFill>
          <bgColor rgb="FFCCFFCC"/>
        </patternFill>
      </fill>
    </dxf>
    <dxf>
      <fill>
        <patternFill>
          <bgColor rgb="FFCCFFCC"/>
        </patternFill>
      </fill>
    </dxf>
    <dxf>
      <fill>
        <patternFill>
          <bgColor rgb="FF92D050"/>
        </patternFill>
      </fill>
    </dxf>
    <dxf>
      <fill>
        <patternFill>
          <bgColor rgb="FF92D050"/>
        </patternFill>
      </fill>
    </dxf>
    <dxf>
      <font>
        <color theme="0"/>
      </font>
    </dxf>
    <dxf>
      <font>
        <color theme="0"/>
      </font>
    </dxf>
    <dxf>
      <font>
        <color theme="0"/>
      </font>
    </dxf>
    <dxf>
      <font>
        <color theme="0"/>
      </font>
    </dxf>
  </dxfs>
  <tableStyles count="0" defaultTableStyle="TableStyleMedium2" defaultPivotStyle="PivotStyleLight16"/>
  <colors>
    <mruColors>
      <color rgb="FFFFFFCC"/>
      <color rgb="FFFFCCFF"/>
      <color rgb="FFCCFFFF"/>
      <color rgb="FFFF66FF"/>
      <color rgb="FFFFFF66"/>
      <color rgb="FFCCFFCC"/>
      <color rgb="FFFFCCCC"/>
      <color rgb="FFFF00FF"/>
      <color rgb="FFFF99FF"/>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104775</xdr:colOff>
          <xdr:row>2</xdr:row>
          <xdr:rowOff>85725</xdr:rowOff>
        </xdr:from>
        <xdr:to>
          <xdr:col>5</xdr:col>
          <xdr:colOff>323850</xdr:colOff>
          <xdr:row>2</xdr:row>
          <xdr:rowOff>333375</xdr:rowOff>
        </xdr:to>
        <xdr:sp macro="" textlink="">
          <xdr:nvSpPr>
            <xdr:cNvPr id="40962" name="Check Box 2" hidden="1">
              <a:extLst>
                <a:ext uri="{63B3BB69-23CF-44E3-9099-C40C66FF867C}">
                  <a14:compatExt spid="_x0000_s40962"/>
                </a:ext>
                <a:ext uri="{FF2B5EF4-FFF2-40B4-BE49-F238E27FC236}">
                  <a16:creationId xmlns:a16="http://schemas.microsoft.com/office/drawing/2014/main" id="{00000000-0008-0000-0000-000002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xdr:row>
          <xdr:rowOff>85725</xdr:rowOff>
        </xdr:from>
        <xdr:to>
          <xdr:col>5</xdr:col>
          <xdr:colOff>323850</xdr:colOff>
          <xdr:row>3</xdr:row>
          <xdr:rowOff>333375</xdr:rowOff>
        </xdr:to>
        <xdr:sp macro="" textlink="">
          <xdr:nvSpPr>
            <xdr:cNvPr id="41026" name="Check Box 66" hidden="1">
              <a:extLst>
                <a:ext uri="{63B3BB69-23CF-44E3-9099-C40C66FF867C}">
                  <a14:compatExt spid="_x0000_s41026"/>
                </a:ext>
                <a:ext uri="{FF2B5EF4-FFF2-40B4-BE49-F238E27FC236}">
                  <a16:creationId xmlns:a16="http://schemas.microsoft.com/office/drawing/2014/main" id="{00000000-0008-0000-0000-000042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4</xdr:row>
          <xdr:rowOff>85725</xdr:rowOff>
        </xdr:from>
        <xdr:to>
          <xdr:col>5</xdr:col>
          <xdr:colOff>323850</xdr:colOff>
          <xdr:row>4</xdr:row>
          <xdr:rowOff>333375</xdr:rowOff>
        </xdr:to>
        <xdr:sp macro="" textlink="">
          <xdr:nvSpPr>
            <xdr:cNvPr id="41027" name="Check Box 67" hidden="1">
              <a:extLst>
                <a:ext uri="{63B3BB69-23CF-44E3-9099-C40C66FF867C}">
                  <a14:compatExt spid="_x0000_s41027"/>
                </a:ext>
                <a:ext uri="{FF2B5EF4-FFF2-40B4-BE49-F238E27FC236}">
                  <a16:creationId xmlns:a16="http://schemas.microsoft.com/office/drawing/2014/main" id="{00000000-0008-0000-0000-000043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5</xdr:row>
          <xdr:rowOff>85725</xdr:rowOff>
        </xdr:from>
        <xdr:to>
          <xdr:col>5</xdr:col>
          <xdr:colOff>323850</xdr:colOff>
          <xdr:row>5</xdr:row>
          <xdr:rowOff>333375</xdr:rowOff>
        </xdr:to>
        <xdr:sp macro="" textlink="">
          <xdr:nvSpPr>
            <xdr:cNvPr id="41028" name="Check Box 68" hidden="1">
              <a:extLst>
                <a:ext uri="{63B3BB69-23CF-44E3-9099-C40C66FF867C}">
                  <a14:compatExt spid="_x0000_s41028"/>
                </a:ext>
                <a:ext uri="{FF2B5EF4-FFF2-40B4-BE49-F238E27FC236}">
                  <a16:creationId xmlns:a16="http://schemas.microsoft.com/office/drawing/2014/main" id="{00000000-0008-0000-0000-000044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8</xdr:row>
          <xdr:rowOff>85725</xdr:rowOff>
        </xdr:from>
        <xdr:to>
          <xdr:col>5</xdr:col>
          <xdr:colOff>323850</xdr:colOff>
          <xdr:row>8</xdr:row>
          <xdr:rowOff>333375</xdr:rowOff>
        </xdr:to>
        <xdr:sp macro="" textlink="">
          <xdr:nvSpPr>
            <xdr:cNvPr id="41029" name="Check Box 69" hidden="1">
              <a:extLst>
                <a:ext uri="{63B3BB69-23CF-44E3-9099-C40C66FF867C}">
                  <a14:compatExt spid="_x0000_s41029"/>
                </a:ext>
                <a:ext uri="{FF2B5EF4-FFF2-40B4-BE49-F238E27FC236}">
                  <a16:creationId xmlns:a16="http://schemas.microsoft.com/office/drawing/2014/main" id="{00000000-0008-0000-0000-000045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9</xdr:row>
          <xdr:rowOff>85725</xdr:rowOff>
        </xdr:from>
        <xdr:to>
          <xdr:col>5</xdr:col>
          <xdr:colOff>323850</xdr:colOff>
          <xdr:row>9</xdr:row>
          <xdr:rowOff>333375</xdr:rowOff>
        </xdr:to>
        <xdr:sp macro="" textlink="">
          <xdr:nvSpPr>
            <xdr:cNvPr id="41030" name="Check Box 70" hidden="1">
              <a:extLst>
                <a:ext uri="{63B3BB69-23CF-44E3-9099-C40C66FF867C}">
                  <a14:compatExt spid="_x0000_s41030"/>
                </a:ext>
                <a:ext uri="{FF2B5EF4-FFF2-40B4-BE49-F238E27FC236}">
                  <a16:creationId xmlns:a16="http://schemas.microsoft.com/office/drawing/2014/main" id="{00000000-0008-0000-0000-000046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10</xdr:row>
          <xdr:rowOff>85725</xdr:rowOff>
        </xdr:from>
        <xdr:to>
          <xdr:col>5</xdr:col>
          <xdr:colOff>323850</xdr:colOff>
          <xdr:row>10</xdr:row>
          <xdr:rowOff>333375</xdr:rowOff>
        </xdr:to>
        <xdr:sp macro="" textlink="">
          <xdr:nvSpPr>
            <xdr:cNvPr id="41031" name="Check Box 71" hidden="1">
              <a:extLst>
                <a:ext uri="{63B3BB69-23CF-44E3-9099-C40C66FF867C}">
                  <a14:compatExt spid="_x0000_s41031"/>
                </a:ext>
                <a:ext uri="{FF2B5EF4-FFF2-40B4-BE49-F238E27FC236}">
                  <a16:creationId xmlns:a16="http://schemas.microsoft.com/office/drawing/2014/main" id="{00000000-0008-0000-0000-000047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11</xdr:row>
          <xdr:rowOff>85725</xdr:rowOff>
        </xdr:from>
        <xdr:to>
          <xdr:col>5</xdr:col>
          <xdr:colOff>323850</xdr:colOff>
          <xdr:row>11</xdr:row>
          <xdr:rowOff>333375</xdr:rowOff>
        </xdr:to>
        <xdr:sp macro="" textlink="">
          <xdr:nvSpPr>
            <xdr:cNvPr id="41032" name="Check Box 72" hidden="1">
              <a:extLst>
                <a:ext uri="{63B3BB69-23CF-44E3-9099-C40C66FF867C}">
                  <a14:compatExt spid="_x0000_s41032"/>
                </a:ext>
                <a:ext uri="{FF2B5EF4-FFF2-40B4-BE49-F238E27FC236}">
                  <a16:creationId xmlns:a16="http://schemas.microsoft.com/office/drawing/2014/main" id="{00000000-0008-0000-0000-000048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12</xdr:row>
          <xdr:rowOff>85725</xdr:rowOff>
        </xdr:from>
        <xdr:to>
          <xdr:col>5</xdr:col>
          <xdr:colOff>323850</xdr:colOff>
          <xdr:row>12</xdr:row>
          <xdr:rowOff>333375</xdr:rowOff>
        </xdr:to>
        <xdr:sp macro="" textlink="">
          <xdr:nvSpPr>
            <xdr:cNvPr id="41033" name="Check Box 73" hidden="1">
              <a:extLst>
                <a:ext uri="{63B3BB69-23CF-44E3-9099-C40C66FF867C}">
                  <a14:compatExt spid="_x0000_s41033"/>
                </a:ext>
                <a:ext uri="{FF2B5EF4-FFF2-40B4-BE49-F238E27FC236}">
                  <a16:creationId xmlns:a16="http://schemas.microsoft.com/office/drawing/2014/main" id="{00000000-0008-0000-0000-000049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13</xdr:row>
          <xdr:rowOff>85725</xdr:rowOff>
        </xdr:from>
        <xdr:to>
          <xdr:col>5</xdr:col>
          <xdr:colOff>323850</xdr:colOff>
          <xdr:row>13</xdr:row>
          <xdr:rowOff>333375</xdr:rowOff>
        </xdr:to>
        <xdr:sp macro="" textlink="">
          <xdr:nvSpPr>
            <xdr:cNvPr id="41034" name="Check Box 74" hidden="1">
              <a:extLst>
                <a:ext uri="{63B3BB69-23CF-44E3-9099-C40C66FF867C}">
                  <a14:compatExt spid="_x0000_s41034"/>
                </a:ext>
                <a:ext uri="{FF2B5EF4-FFF2-40B4-BE49-F238E27FC236}">
                  <a16:creationId xmlns:a16="http://schemas.microsoft.com/office/drawing/2014/main" id="{00000000-0008-0000-0000-00004A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14</xdr:row>
          <xdr:rowOff>85725</xdr:rowOff>
        </xdr:from>
        <xdr:to>
          <xdr:col>5</xdr:col>
          <xdr:colOff>323850</xdr:colOff>
          <xdr:row>14</xdr:row>
          <xdr:rowOff>333375</xdr:rowOff>
        </xdr:to>
        <xdr:sp macro="" textlink="">
          <xdr:nvSpPr>
            <xdr:cNvPr id="41035" name="Check Box 75" hidden="1">
              <a:extLst>
                <a:ext uri="{63B3BB69-23CF-44E3-9099-C40C66FF867C}">
                  <a14:compatExt spid="_x0000_s41035"/>
                </a:ext>
                <a:ext uri="{FF2B5EF4-FFF2-40B4-BE49-F238E27FC236}">
                  <a16:creationId xmlns:a16="http://schemas.microsoft.com/office/drawing/2014/main" id="{00000000-0008-0000-0000-00004B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15</xdr:row>
          <xdr:rowOff>85725</xdr:rowOff>
        </xdr:from>
        <xdr:to>
          <xdr:col>5</xdr:col>
          <xdr:colOff>323850</xdr:colOff>
          <xdr:row>15</xdr:row>
          <xdr:rowOff>333375</xdr:rowOff>
        </xdr:to>
        <xdr:sp macro="" textlink="">
          <xdr:nvSpPr>
            <xdr:cNvPr id="41036" name="Check Box 76" hidden="1">
              <a:extLst>
                <a:ext uri="{63B3BB69-23CF-44E3-9099-C40C66FF867C}">
                  <a14:compatExt spid="_x0000_s41036"/>
                </a:ext>
                <a:ext uri="{FF2B5EF4-FFF2-40B4-BE49-F238E27FC236}">
                  <a16:creationId xmlns:a16="http://schemas.microsoft.com/office/drawing/2014/main" id="{00000000-0008-0000-0000-00004C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16</xdr:row>
          <xdr:rowOff>85725</xdr:rowOff>
        </xdr:from>
        <xdr:to>
          <xdr:col>5</xdr:col>
          <xdr:colOff>323850</xdr:colOff>
          <xdr:row>16</xdr:row>
          <xdr:rowOff>333375</xdr:rowOff>
        </xdr:to>
        <xdr:sp macro="" textlink="">
          <xdr:nvSpPr>
            <xdr:cNvPr id="41037" name="Check Box 77" hidden="1">
              <a:extLst>
                <a:ext uri="{63B3BB69-23CF-44E3-9099-C40C66FF867C}">
                  <a14:compatExt spid="_x0000_s41037"/>
                </a:ext>
                <a:ext uri="{FF2B5EF4-FFF2-40B4-BE49-F238E27FC236}">
                  <a16:creationId xmlns:a16="http://schemas.microsoft.com/office/drawing/2014/main" id="{00000000-0008-0000-0000-00004D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17</xdr:row>
          <xdr:rowOff>85725</xdr:rowOff>
        </xdr:from>
        <xdr:to>
          <xdr:col>5</xdr:col>
          <xdr:colOff>323850</xdr:colOff>
          <xdr:row>17</xdr:row>
          <xdr:rowOff>333375</xdr:rowOff>
        </xdr:to>
        <xdr:sp macro="" textlink="">
          <xdr:nvSpPr>
            <xdr:cNvPr id="41038" name="Check Box 78" hidden="1">
              <a:extLst>
                <a:ext uri="{63B3BB69-23CF-44E3-9099-C40C66FF867C}">
                  <a14:compatExt spid="_x0000_s41038"/>
                </a:ext>
                <a:ext uri="{FF2B5EF4-FFF2-40B4-BE49-F238E27FC236}">
                  <a16:creationId xmlns:a16="http://schemas.microsoft.com/office/drawing/2014/main" id="{00000000-0008-0000-0000-00004E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18</xdr:row>
          <xdr:rowOff>85725</xdr:rowOff>
        </xdr:from>
        <xdr:to>
          <xdr:col>5</xdr:col>
          <xdr:colOff>323850</xdr:colOff>
          <xdr:row>18</xdr:row>
          <xdr:rowOff>333375</xdr:rowOff>
        </xdr:to>
        <xdr:sp macro="" textlink="">
          <xdr:nvSpPr>
            <xdr:cNvPr id="41039" name="Check Box 79" hidden="1">
              <a:extLst>
                <a:ext uri="{63B3BB69-23CF-44E3-9099-C40C66FF867C}">
                  <a14:compatExt spid="_x0000_s41039"/>
                </a:ext>
                <a:ext uri="{FF2B5EF4-FFF2-40B4-BE49-F238E27FC236}">
                  <a16:creationId xmlns:a16="http://schemas.microsoft.com/office/drawing/2014/main" id="{00000000-0008-0000-0000-00004F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19</xdr:row>
          <xdr:rowOff>85725</xdr:rowOff>
        </xdr:from>
        <xdr:to>
          <xdr:col>5</xdr:col>
          <xdr:colOff>323850</xdr:colOff>
          <xdr:row>19</xdr:row>
          <xdr:rowOff>333375</xdr:rowOff>
        </xdr:to>
        <xdr:sp macro="" textlink="">
          <xdr:nvSpPr>
            <xdr:cNvPr id="41040" name="Check Box 80" hidden="1">
              <a:extLst>
                <a:ext uri="{63B3BB69-23CF-44E3-9099-C40C66FF867C}">
                  <a14:compatExt spid="_x0000_s41040"/>
                </a:ext>
                <a:ext uri="{FF2B5EF4-FFF2-40B4-BE49-F238E27FC236}">
                  <a16:creationId xmlns:a16="http://schemas.microsoft.com/office/drawing/2014/main" id="{00000000-0008-0000-0000-000050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20</xdr:row>
          <xdr:rowOff>85725</xdr:rowOff>
        </xdr:from>
        <xdr:to>
          <xdr:col>5</xdr:col>
          <xdr:colOff>323850</xdr:colOff>
          <xdr:row>20</xdr:row>
          <xdr:rowOff>333375</xdr:rowOff>
        </xdr:to>
        <xdr:sp macro="" textlink="">
          <xdr:nvSpPr>
            <xdr:cNvPr id="41041" name="Check Box 81" hidden="1">
              <a:extLst>
                <a:ext uri="{63B3BB69-23CF-44E3-9099-C40C66FF867C}">
                  <a14:compatExt spid="_x0000_s41041"/>
                </a:ext>
                <a:ext uri="{FF2B5EF4-FFF2-40B4-BE49-F238E27FC236}">
                  <a16:creationId xmlns:a16="http://schemas.microsoft.com/office/drawing/2014/main" id="{00000000-0008-0000-0000-000051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21</xdr:row>
          <xdr:rowOff>85725</xdr:rowOff>
        </xdr:from>
        <xdr:to>
          <xdr:col>5</xdr:col>
          <xdr:colOff>323850</xdr:colOff>
          <xdr:row>21</xdr:row>
          <xdr:rowOff>333375</xdr:rowOff>
        </xdr:to>
        <xdr:sp macro="" textlink="">
          <xdr:nvSpPr>
            <xdr:cNvPr id="41042" name="Check Box 82" hidden="1">
              <a:extLst>
                <a:ext uri="{63B3BB69-23CF-44E3-9099-C40C66FF867C}">
                  <a14:compatExt spid="_x0000_s41042"/>
                </a:ext>
                <a:ext uri="{FF2B5EF4-FFF2-40B4-BE49-F238E27FC236}">
                  <a16:creationId xmlns:a16="http://schemas.microsoft.com/office/drawing/2014/main" id="{00000000-0008-0000-0000-000052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6</xdr:row>
          <xdr:rowOff>85725</xdr:rowOff>
        </xdr:from>
        <xdr:to>
          <xdr:col>5</xdr:col>
          <xdr:colOff>323850</xdr:colOff>
          <xdr:row>6</xdr:row>
          <xdr:rowOff>333375</xdr:rowOff>
        </xdr:to>
        <xdr:sp macro="" textlink="">
          <xdr:nvSpPr>
            <xdr:cNvPr id="41044" name="Check Box 84" hidden="1">
              <a:extLst>
                <a:ext uri="{63B3BB69-23CF-44E3-9099-C40C66FF867C}">
                  <a14:compatExt spid="_x0000_s41044"/>
                </a:ext>
                <a:ext uri="{FF2B5EF4-FFF2-40B4-BE49-F238E27FC236}">
                  <a16:creationId xmlns:a16="http://schemas.microsoft.com/office/drawing/2014/main" id="{00000000-0008-0000-0000-000054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7</xdr:row>
          <xdr:rowOff>85725</xdr:rowOff>
        </xdr:from>
        <xdr:to>
          <xdr:col>5</xdr:col>
          <xdr:colOff>323850</xdr:colOff>
          <xdr:row>7</xdr:row>
          <xdr:rowOff>333375</xdr:rowOff>
        </xdr:to>
        <xdr:sp macro="" textlink="">
          <xdr:nvSpPr>
            <xdr:cNvPr id="41045" name="Check Box 85" hidden="1">
              <a:extLst>
                <a:ext uri="{63B3BB69-23CF-44E3-9099-C40C66FF867C}">
                  <a14:compatExt spid="_x0000_s41045"/>
                </a:ext>
                <a:ext uri="{FF2B5EF4-FFF2-40B4-BE49-F238E27FC236}">
                  <a16:creationId xmlns:a16="http://schemas.microsoft.com/office/drawing/2014/main" id="{00000000-0008-0000-0000-000055A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209550</xdr:colOff>
          <xdr:row>2</xdr:row>
          <xdr:rowOff>123825</xdr:rowOff>
        </xdr:from>
        <xdr:to>
          <xdr:col>5</xdr:col>
          <xdr:colOff>476250</xdr:colOff>
          <xdr:row>2</xdr:row>
          <xdr:rowOff>381000</xdr:rowOff>
        </xdr:to>
        <xdr:sp macro="" textlink="">
          <xdr:nvSpPr>
            <xdr:cNvPr id="41985" name="Check Box 1" hidden="1">
              <a:extLst>
                <a:ext uri="{63B3BB69-23CF-44E3-9099-C40C66FF867C}">
                  <a14:compatExt spid="_x0000_s41985"/>
                </a:ext>
                <a:ext uri="{FF2B5EF4-FFF2-40B4-BE49-F238E27FC236}">
                  <a16:creationId xmlns:a16="http://schemas.microsoft.com/office/drawing/2014/main" id="{00000000-0008-0000-0100-00000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3</xdr:row>
          <xdr:rowOff>123825</xdr:rowOff>
        </xdr:from>
        <xdr:to>
          <xdr:col>5</xdr:col>
          <xdr:colOff>476250</xdr:colOff>
          <xdr:row>3</xdr:row>
          <xdr:rowOff>381000</xdr:rowOff>
        </xdr:to>
        <xdr:sp macro="" textlink="">
          <xdr:nvSpPr>
            <xdr:cNvPr id="41986" name="Check Box 2" hidden="1">
              <a:extLst>
                <a:ext uri="{63B3BB69-23CF-44E3-9099-C40C66FF867C}">
                  <a14:compatExt spid="_x0000_s41986"/>
                </a:ext>
                <a:ext uri="{FF2B5EF4-FFF2-40B4-BE49-F238E27FC236}">
                  <a16:creationId xmlns:a16="http://schemas.microsoft.com/office/drawing/2014/main" id="{00000000-0008-0000-0100-00000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4</xdr:row>
          <xdr:rowOff>123825</xdr:rowOff>
        </xdr:from>
        <xdr:to>
          <xdr:col>5</xdr:col>
          <xdr:colOff>476250</xdr:colOff>
          <xdr:row>4</xdr:row>
          <xdr:rowOff>381000</xdr:rowOff>
        </xdr:to>
        <xdr:sp macro="" textlink="">
          <xdr:nvSpPr>
            <xdr:cNvPr id="41987" name="Check Box 3" hidden="1">
              <a:extLst>
                <a:ext uri="{63B3BB69-23CF-44E3-9099-C40C66FF867C}">
                  <a14:compatExt spid="_x0000_s41987"/>
                </a:ext>
                <a:ext uri="{FF2B5EF4-FFF2-40B4-BE49-F238E27FC236}">
                  <a16:creationId xmlns:a16="http://schemas.microsoft.com/office/drawing/2014/main" id="{00000000-0008-0000-0100-00000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5</xdr:row>
          <xdr:rowOff>123825</xdr:rowOff>
        </xdr:from>
        <xdr:to>
          <xdr:col>5</xdr:col>
          <xdr:colOff>476250</xdr:colOff>
          <xdr:row>5</xdr:row>
          <xdr:rowOff>381000</xdr:rowOff>
        </xdr:to>
        <xdr:sp macro="" textlink="">
          <xdr:nvSpPr>
            <xdr:cNvPr id="41988" name="Check Box 4" hidden="1">
              <a:extLst>
                <a:ext uri="{63B3BB69-23CF-44E3-9099-C40C66FF867C}">
                  <a14:compatExt spid="_x0000_s41988"/>
                </a:ext>
                <a:ext uri="{FF2B5EF4-FFF2-40B4-BE49-F238E27FC236}">
                  <a16:creationId xmlns:a16="http://schemas.microsoft.com/office/drawing/2014/main" id="{00000000-0008-0000-0100-00000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6</xdr:row>
          <xdr:rowOff>123825</xdr:rowOff>
        </xdr:from>
        <xdr:to>
          <xdr:col>5</xdr:col>
          <xdr:colOff>476250</xdr:colOff>
          <xdr:row>6</xdr:row>
          <xdr:rowOff>381000</xdr:rowOff>
        </xdr:to>
        <xdr:sp macro="" textlink="">
          <xdr:nvSpPr>
            <xdr:cNvPr id="41989" name="Check Box 5" hidden="1">
              <a:extLst>
                <a:ext uri="{63B3BB69-23CF-44E3-9099-C40C66FF867C}">
                  <a14:compatExt spid="_x0000_s41989"/>
                </a:ext>
                <a:ext uri="{FF2B5EF4-FFF2-40B4-BE49-F238E27FC236}">
                  <a16:creationId xmlns:a16="http://schemas.microsoft.com/office/drawing/2014/main" id="{00000000-0008-0000-0100-00000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7</xdr:row>
          <xdr:rowOff>123825</xdr:rowOff>
        </xdr:from>
        <xdr:to>
          <xdr:col>5</xdr:col>
          <xdr:colOff>476250</xdr:colOff>
          <xdr:row>7</xdr:row>
          <xdr:rowOff>381000</xdr:rowOff>
        </xdr:to>
        <xdr:sp macro="" textlink="">
          <xdr:nvSpPr>
            <xdr:cNvPr id="41990" name="Check Box 6" hidden="1">
              <a:extLst>
                <a:ext uri="{63B3BB69-23CF-44E3-9099-C40C66FF867C}">
                  <a14:compatExt spid="_x0000_s41990"/>
                </a:ext>
                <a:ext uri="{FF2B5EF4-FFF2-40B4-BE49-F238E27FC236}">
                  <a16:creationId xmlns:a16="http://schemas.microsoft.com/office/drawing/2014/main" id="{00000000-0008-0000-0100-00000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8</xdr:row>
          <xdr:rowOff>123825</xdr:rowOff>
        </xdr:from>
        <xdr:to>
          <xdr:col>5</xdr:col>
          <xdr:colOff>476250</xdr:colOff>
          <xdr:row>8</xdr:row>
          <xdr:rowOff>381000</xdr:rowOff>
        </xdr:to>
        <xdr:sp macro="" textlink="">
          <xdr:nvSpPr>
            <xdr:cNvPr id="41991" name="Check Box 7" hidden="1">
              <a:extLst>
                <a:ext uri="{63B3BB69-23CF-44E3-9099-C40C66FF867C}">
                  <a14:compatExt spid="_x0000_s41991"/>
                </a:ext>
                <a:ext uri="{FF2B5EF4-FFF2-40B4-BE49-F238E27FC236}">
                  <a16:creationId xmlns:a16="http://schemas.microsoft.com/office/drawing/2014/main" id="{00000000-0008-0000-0100-000007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9</xdr:row>
          <xdr:rowOff>123825</xdr:rowOff>
        </xdr:from>
        <xdr:to>
          <xdr:col>5</xdr:col>
          <xdr:colOff>476250</xdr:colOff>
          <xdr:row>9</xdr:row>
          <xdr:rowOff>381000</xdr:rowOff>
        </xdr:to>
        <xdr:sp macro="" textlink="">
          <xdr:nvSpPr>
            <xdr:cNvPr id="41992" name="Check Box 8" hidden="1">
              <a:extLst>
                <a:ext uri="{63B3BB69-23CF-44E3-9099-C40C66FF867C}">
                  <a14:compatExt spid="_x0000_s41992"/>
                </a:ext>
                <a:ext uri="{FF2B5EF4-FFF2-40B4-BE49-F238E27FC236}">
                  <a16:creationId xmlns:a16="http://schemas.microsoft.com/office/drawing/2014/main" id="{00000000-0008-0000-0100-000008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10</xdr:row>
          <xdr:rowOff>123825</xdr:rowOff>
        </xdr:from>
        <xdr:to>
          <xdr:col>5</xdr:col>
          <xdr:colOff>476250</xdr:colOff>
          <xdr:row>10</xdr:row>
          <xdr:rowOff>381000</xdr:rowOff>
        </xdr:to>
        <xdr:sp macro="" textlink="">
          <xdr:nvSpPr>
            <xdr:cNvPr id="41993" name="Check Box 9" hidden="1">
              <a:extLst>
                <a:ext uri="{63B3BB69-23CF-44E3-9099-C40C66FF867C}">
                  <a14:compatExt spid="_x0000_s41993"/>
                </a:ext>
                <a:ext uri="{FF2B5EF4-FFF2-40B4-BE49-F238E27FC236}">
                  <a16:creationId xmlns:a16="http://schemas.microsoft.com/office/drawing/2014/main" id="{00000000-0008-0000-0100-000009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11</xdr:row>
          <xdr:rowOff>123825</xdr:rowOff>
        </xdr:from>
        <xdr:to>
          <xdr:col>5</xdr:col>
          <xdr:colOff>476250</xdr:colOff>
          <xdr:row>11</xdr:row>
          <xdr:rowOff>381000</xdr:rowOff>
        </xdr:to>
        <xdr:sp macro="" textlink="">
          <xdr:nvSpPr>
            <xdr:cNvPr id="41994" name="Check Box 10" hidden="1">
              <a:extLst>
                <a:ext uri="{63B3BB69-23CF-44E3-9099-C40C66FF867C}">
                  <a14:compatExt spid="_x0000_s41994"/>
                </a:ext>
                <a:ext uri="{FF2B5EF4-FFF2-40B4-BE49-F238E27FC236}">
                  <a16:creationId xmlns:a16="http://schemas.microsoft.com/office/drawing/2014/main" id="{00000000-0008-0000-0100-00000A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12</xdr:row>
          <xdr:rowOff>123825</xdr:rowOff>
        </xdr:from>
        <xdr:to>
          <xdr:col>5</xdr:col>
          <xdr:colOff>476250</xdr:colOff>
          <xdr:row>12</xdr:row>
          <xdr:rowOff>381000</xdr:rowOff>
        </xdr:to>
        <xdr:sp macro="" textlink="">
          <xdr:nvSpPr>
            <xdr:cNvPr id="41995" name="Check Box 11" hidden="1">
              <a:extLst>
                <a:ext uri="{63B3BB69-23CF-44E3-9099-C40C66FF867C}">
                  <a14:compatExt spid="_x0000_s41995"/>
                </a:ext>
                <a:ext uri="{FF2B5EF4-FFF2-40B4-BE49-F238E27FC236}">
                  <a16:creationId xmlns:a16="http://schemas.microsoft.com/office/drawing/2014/main" id="{00000000-0008-0000-0100-00000B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13</xdr:row>
          <xdr:rowOff>123825</xdr:rowOff>
        </xdr:from>
        <xdr:to>
          <xdr:col>5</xdr:col>
          <xdr:colOff>476250</xdr:colOff>
          <xdr:row>13</xdr:row>
          <xdr:rowOff>381000</xdr:rowOff>
        </xdr:to>
        <xdr:sp macro="" textlink="">
          <xdr:nvSpPr>
            <xdr:cNvPr id="41996" name="Check Box 12" hidden="1">
              <a:extLst>
                <a:ext uri="{63B3BB69-23CF-44E3-9099-C40C66FF867C}">
                  <a14:compatExt spid="_x0000_s41996"/>
                </a:ext>
                <a:ext uri="{FF2B5EF4-FFF2-40B4-BE49-F238E27FC236}">
                  <a16:creationId xmlns:a16="http://schemas.microsoft.com/office/drawing/2014/main" id="{00000000-0008-0000-0100-00000C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14</xdr:row>
          <xdr:rowOff>123825</xdr:rowOff>
        </xdr:from>
        <xdr:to>
          <xdr:col>5</xdr:col>
          <xdr:colOff>476250</xdr:colOff>
          <xdr:row>14</xdr:row>
          <xdr:rowOff>381000</xdr:rowOff>
        </xdr:to>
        <xdr:sp macro="" textlink="">
          <xdr:nvSpPr>
            <xdr:cNvPr id="41997" name="Check Box 13" hidden="1">
              <a:extLst>
                <a:ext uri="{63B3BB69-23CF-44E3-9099-C40C66FF867C}">
                  <a14:compatExt spid="_x0000_s41997"/>
                </a:ext>
                <a:ext uri="{FF2B5EF4-FFF2-40B4-BE49-F238E27FC236}">
                  <a16:creationId xmlns:a16="http://schemas.microsoft.com/office/drawing/2014/main" id="{00000000-0008-0000-0100-00000D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15</xdr:row>
          <xdr:rowOff>123825</xdr:rowOff>
        </xdr:from>
        <xdr:to>
          <xdr:col>5</xdr:col>
          <xdr:colOff>476250</xdr:colOff>
          <xdr:row>15</xdr:row>
          <xdr:rowOff>381000</xdr:rowOff>
        </xdr:to>
        <xdr:sp macro="" textlink="">
          <xdr:nvSpPr>
            <xdr:cNvPr id="41998" name="Check Box 14" hidden="1">
              <a:extLst>
                <a:ext uri="{63B3BB69-23CF-44E3-9099-C40C66FF867C}">
                  <a14:compatExt spid="_x0000_s41998"/>
                </a:ext>
                <a:ext uri="{FF2B5EF4-FFF2-40B4-BE49-F238E27FC236}">
                  <a16:creationId xmlns:a16="http://schemas.microsoft.com/office/drawing/2014/main" id="{00000000-0008-0000-0100-00000E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16</xdr:row>
          <xdr:rowOff>123825</xdr:rowOff>
        </xdr:from>
        <xdr:to>
          <xdr:col>5</xdr:col>
          <xdr:colOff>476250</xdr:colOff>
          <xdr:row>16</xdr:row>
          <xdr:rowOff>381000</xdr:rowOff>
        </xdr:to>
        <xdr:sp macro="" textlink="">
          <xdr:nvSpPr>
            <xdr:cNvPr id="41999" name="Check Box 15" hidden="1">
              <a:extLst>
                <a:ext uri="{63B3BB69-23CF-44E3-9099-C40C66FF867C}">
                  <a14:compatExt spid="_x0000_s41999"/>
                </a:ext>
                <a:ext uri="{FF2B5EF4-FFF2-40B4-BE49-F238E27FC236}">
                  <a16:creationId xmlns:a16="http://schemas.microsoft.com/office/drawing/2014/main" id="{00000000-0008-0000-0100-00000F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17</xdr:row>
          <xdr:rowOff>123825</xdr:rowOff>
        </xdr:from>
        <xdr:to>
          <xdr:col>5</xdr:col>
          <xdr:colOff>476250</xdr:colOff>
          <xdr:row>17</xdr:row>
          <xdr:rowOff>381000</xdr:rowOff>
        </xdr:to>
        <xdr:sp macro="" textlink="">
          <xdr:nvSpPr>
            <xdr:cNvPr id="42000" name="Check Box 16" hidden="1">
              <a:extLst>
                <a:ext uri="{63B3BB69-23CF-44E3-9099-C40C66FF867C}">
                  <a14:compatExt spid="_x0000_s42000"/>
                </a:ext>
                <a:ext uri="{FF2B5EF4-FFF2-40B4-BE49-F238E27FC236}">
                  <a16:creationId xmlns:a16="http://schemas.microsoft.com/office/drawing/2014/main" id="{00000000-0008-0000-0100-000010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18</xdr:row>
          <xdr:rowOff>123825</xdr:rowOff>
        </xdr:from>
        <xdr:to>
          <xdr:col>5</xdr:col>
          <xdr:colOff>476250</xdr:colOff>
          <xdr:row>18</xdr:row>
          <xdr:rowOff>381000</xdr:rowOff>
        </xdr:to>
        <xdr:sp macro="" textlink="">
          <xdr:nvSpPr>
            <xdr:cNvPr id="42001" name="Check Box 17" hidden="1">
              <a:extLst>
                <a:ext uri="{63B3BB69-23CF-44E3-9099-C40C66FF867C}">
                  <a14:compatExt spid="_x0000_s42001"/>
                </a:ext>
                <a:ext uri="{FF2B5EF4-FFF2-40B4-BE49-F238E27FC236}">
                  <a16:creationId xmlns:a16="http://schemas.microsoft.com/office/drawing/2014/main" id="{00000000-0008-0000-0100-00001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19</xdr:row>
          <xdr:rowOff>123825</xdr:rowOff>
        </xdr:from>
        <xdr:to>
          <xdr:col>5</xdr:col>
          <xdr:colOff>476250</xdr:colOff>
          <xdr:row>19</xdr:row>
          <xdr:rowOff>381000</xdr:rowOff>
        </xdr:to>
        <xdr:sp macro="" textlink="">
          <xdr:nvSpPr>
            <xdr:cNvPr id="42002" name="Check Box 18" hidden="1">
              <a:extLst>
                <a:ext uri="{63B3BB69-23CF-44E3-9099-C40C66FF867C}">
                  <a14:compatExt spid="_x0000_s42002"/>
                </a:ext>
                <a:ext uri="{FF2B5EF4-FFF2-40B4-BE49-F238E27FC236}">
                  <a16:creationId xmlns:a16="http://schemas.microsoft.com/office/drawing/2014/main" id="{00000000-0008-0000-0100-00001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20</xdr:row>
          <xdr:rowOff>123825</xdr:rowOff>
        </xdr:from>
        <xdr:to>
          <xdr:col>5</xdr:col>
          <xdr:colOff>476250</xdr:colOff>
          <xdr:row>20</xdr:row>
          <xdr:rowOff>381000</xdr:rowOff>
        </xdr:to>
        <xdr:sp macro="" textlink="">
          <xdr:nvSpPr>
            <xdr:cNvPr id="42003" name="Check Box 19" hidden="1">
              <a:extLst>
                <a:ext uri="{63B3BB69-23CF-44E3-9099-C40C66FF867C}">
                  <a14:compatExt spid="_x0000_s42003"/>
                </a:ext>
                <a:ext uri="{FF2B5EF4-FFF2-40B4-BE49-F238E27FC236}">
                  <a16:creationId xmlns:a16="http://schemas.microsoft.com/office/drawing/2014/main" id="{00000000-0008-0000-0100-00001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21</xdr:row>
          <xdr:rowOff>123825</xdr:rowOff>
        </xdr:from>
        <xdr:to>
          <xdr:col>5</xdr:col>
          <xdr:colOff>476250</xdr:colOff>
          <xdr:row>21</xdr:row>
          <xdr:rowOff>381000</xdr:rowOff>
        </xdr:to>
        <xdr:sp macro="" textlink="">
          <xdr:nvSpPr>
            <xdr:cNvPr id="42004" name="Check Box 20" hidden="1">
              <a:extLst>
                <a:ext uri="{63B3BB69-23CF-44E3-9099-C40C66FF867C}">
                  <a14:compatExt spid="_x0000_s42004"/>
                </a:ext>
                <a:ext uri="{FF2B5EF4-FFF2-40B4-BE49-F238E27FC236}">
                  <a16:creationId xmlns:a16="http://schemas.microsoft.com/office/drawing/2014/main" id="{00000000-0008-0000-0100-00001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22</xdr:row>
          <xdr:rowOff>123825</xdr:rowOff>
        </xdr:from>
        <xdr:to>
          <xdr:col>5</xdr:col>
          <xdr:colOff>476250</xdr:colOff>
          <xdr:row>22</xdr:row>
          <xdr:rowOff>381000</xdr:rowOff>
        </xdr:to>
        <xdr:sp macro="" textlink="">
          <xdr:nvSpPr>
            <xdr:cNvPr id="42005" name="Check Box 21" hidden="1">
              <a:extLst>
                <a:ext uri="{63B3BB69-23CF-44E3-9099-C40C66FF867C}">
                  <a14:compatExt spid="_x0000_s42005"/>
                </a:ext>
                <a:ext uri="{FF2B5EF4-FFF2-40B4-BE49-F238E27FC236}">
                  <a16:creationId xmlns:a16="http://schemas.microsoft.com/office/drawing/2014/main" id="{00000000-0008-0000-0100-00001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209550</xdr:colOff>
          <xdr:row>23</xdr:row>
          <xdr:rowOff>123825</xdr:rowOff>
        </xdr:from>
        <xdr:to>
          <xdr:col>5</xdr:col>
          <xdr:colOff>476250</xdr:colOff>
          <xdr:row>23</xdr:row>
          <xdr:rowOff>381000</xdr:rowOff>
        </xdr:to>
        <xdr:sp macro="" textlink="">
          <xdr:nvSpPr>
            <xdr:cNvPr id="42006" name="Check Box 22" hidden="1">
              <a:extLst>
                <a:ext uri="{63B3BB69-23CF-44E3-9099-C40C66FF867C}">
                  <a14:compatExt spid="_x0000_s42006"/>
                </a:ext>
                <a:ext uri="{FF2B5EF4-FFF2-40B4-BE49-F238E27FC236}">
                  <a16:creationId xmlns:a16="http://schemas.microsoft.com/office/drawing/2014/main" id="{00000000-0008-0000-0100-00001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8</xdr:col>
      <xdr:colOff>0</xdr:colOff>
      <xdr:row>2</xdr:row>
      <xdr:rowOff>0</xdr:rowOff>
    </xdr:from>
    <xdr:to>
      <xdr:col>12</xdr:col>
      <xdr:colOff>361950</xdr:colOff>
      <xdr:row>2</xdr:row>
      <xdr:rowOff>333375</xdr:rowOff>
    </xdr:to>
    <xdr:sp macro="" textlink="">
      <xdr:nvSpPr>
        <xdr:cNvPr id="2" name="正方形/長方形 1">
          <a:extLst>
            <a:ext uri="{FF2B5EF4-FFF2-40B4-BE49-F238E27FC236}">
              <a16:creationId xmlns:a16="http://schemas.microsoft.com/office/drawing/2014/main" id="{00000000-0008-0000-0200-000002000000}"/>
            </a:ext>
          </a:extLst>
        </xdr:cNvPr>
        <xdr:cNvSpPr/>
      </xdr:nvSpPr>
      <xdr:spPr>
        <a:xfrm>
          <a:off x="8172450" y="762000"/>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8</xdr:col>
      <xdr:colOff>19049</xdr:colOff>
      <xdr:row>2</xdr:row>
      <xdr:rowOff>485775</xdr:rowOff>
    </xdr:from>
    <xdr:to>
      <xdr:col>12</xdr:col>
      <xdr:colOff>28574</xdr:colOff>
      <xdr:row>3</xdr:row>
      <xdr:rowOff>266700</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8191499" y="1247775"/>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13</xdr:col>
      <xdr:colOff>276225</xdr:colOff>
      <xdr:row>3</xdr:row>
      <xdr:rowOff>244339</xdr:rowOff>
    </xdr:from>
    <xdr:to>
      <xdr:col>17</xdr:col>
      <xdr:colOff>638175</xdr:colOff>
      <xdr:row>3</xdr:row>
      <xdr:rowOff>493645</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4248986" y="1544709"/>
          <a:ext cx="3111776" cy="249306"/>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13</xdr:col>
      <xdr:colOff>276224</xdr:colOff>
      <xdr:row>5</xdr:row>
      <xdr:rowOff>31475</xdr:rowOff>
    </xdr:from>
    <xdr:to>
      <xdr:col>17</xdr:col>
      <xdr:colOff>285749</xdr:colOff>
      <xdr:row>5</xdr:row>
      <xdr:rowOff>288650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4248985" y="2060714"/>
          <a:ext cx="2759351" cy="2571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352425</xdr:colOff>
      <xdr:row>3</xdr:row>
      <xdr:rowOff>123825</xdr:rowOff>
    </xdr:from>
    <xdr:to>
      <xdr:col>19</xdr:col>
      <xdr:colOff>28575</xdr:colOff>
      <xdr:row>3</xdr:row>
      <xdr:rowOff>352425</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10978092" y="1118658"/>
          <a:ext cx="3115733" cy="2286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14</xdr:col>
      <xdr:colOff>342899</xdr:colOff>
      <xdr:row>3</xdr:row>
      <xdr:rowOff>534458</xdr:rowOff>
    </xdr:from>
    <xdr:to>
      <xdr:col>18</xdr:col>
      <xdr:colOff>352424</xdr:colOff>
      <xdr:row>5</xdr:row>
      <xdr:rowOff>81491</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10968566" y="1836208"/>
          <a:ext cx="2761191"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371475</xdr:colOff>
      <xdr:row>1</xdr:row>
      <xdr:rowOff>190500</xdr:rowOff>
    </xdr:from>
    <xdr:to>
      <xdr:col>11</xdr:col>
      <xdr:colOff>47625</xdr:colOff>
      <xdr:row>2</xdr:row>
      <xdr:rowOff>123825</xdr:rowOff>
    </xdr:to>
    <xdr:sp macro="" textlink="">
      <xdr:nvSpPr>
        <xdr:cNvPr id="2" name="正方形/長方形 1">
          <a:extLst>
            <a:ext uri="{FF2B5EF4-FFF2-40B4-BE49-F238E27FC236}">
              <a16:creationId xmlns:a16="http://schemas.microsoft.com/office/drawing/2014/main" id="{00000000-0008-0000-0500-000002000000}"/>
            </a:ext>
          </a:extLst>
        </xdr:cNvPr>
        <xdr:cNvSpPr/>
      </xdr:nvSpPr>
      <xdr:spPr>
        <a:xfrm>
          <a:off x="7972425" y="552450"/>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6</xdr:col>
      <xdr:colOff>390524</xdr:colOff>
      <xdr:row>2</xdr:row>
      <xdr:rowOff>276225</xdr:rowOff>
    </xdr:from>
    <xdr:to>
      <xdr:col>10</xdr:col>
      <xdr:colOff>400049</xdr:colOff>
      <xdr:row>3</xdr:row>
      <xdr:rowOff>57150</xdr:rowOff>
    </xdr:to>
    <xdr:sp macro="" textlink="">
      <xdr:nvSpPr>
        <xdr:cNvPr id="3" name="正方形/長方形 2">
          <a:extLst>
            <a:ext uri="{FF2B5EF4-FFF2-40B4-BE49-F238E27FC236}">
              <a16:creationId xmlns:a16="http://schemas.microsoft.com/office/drawing/2014/main" id="{00000000-0008-0000-0500-000003000000}"/>
            </a:ext>
          </a:extLst>
        </xdr:cNvPr>
        <xdr:cNvSpPr/>
      </xdr:nvSpPr>
      <xdr:spPr>
        <a:xfrm>
          <a:off x="7991474" y="1038225"/>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46</xdr:col>
      <xdr:colOff>1534646</xdr:colOff>
      <xdr:row>4</xdr:row>
      <xdr:rowOff>108698</xdr:rowOff>
    </xdr:from>
    <xdr:to>
      <xdr:col>51</xdr:col>
      <xdr:colOff>235884</xdr:colOff>
      <xdr:row>5</xdr:row>
      <xdr:rowOff>89648</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33460205" y="1363757"/>
          <a:ext cx="3093944" cy="261097"/>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46</xdr:col>
      <xdr:colOff>1540808</xdr:colOff>
      <xdr:row>5</xdr:row>
      <xdr:rowOff>295276</xdr:rowOff>
    </xdr:from>
    <xdr:to>
      <xdr:col>50</xdr:col>
      <xdr:colOff>575421</xdr:colOff>
      <xdr:row>6</xdr:row>
      <xdr:rowOff>166968</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33466367" y="1830482"/>
          <a:ext cx="2743760" cy="308721"/>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26</xdr:col>
      <xdr:colOff>276225</xdr:colOff>
      <xdr:row>3</xdr:row>
      <xdr:rowOff>318882</xdr:rowOff>
    </xdr:from>
    <xdr:to>
      <xdr:col>30</xdr:col>
      <xdr:colOff>638175</xdr:colOff>
      <xdr:row>4</xdr:row>
      <xdr:rowOff>21536</xdr:rowOff>
    </xdr:to>
    <xdr:sp macro="" textlink="">
      <xdr:nvSpPr>
        <xdr:cNvPr id="2" name="正方形/長方形 1">
          <a:extLst>
            <a:ext uri="{FF2B5EF4-FFF2-40B4-BE49-F238E27FC236}">
              <a16:creationId xmlns:a16="http://schemas.microsoft.com/office/drawing/2014/main" id="{8F2A8FEC-FAE2-4E1B-8850-705596D05997}"/>
            </a:ext>
          </a:extLst>
        </xdr:cNvPr>
        <xdr:cNvSpPr/>
      </xdr:nvSpPr>
      <xdr:spPr>
        <a:xfrm>
          <a:off x="24809312" y="1619252"/>
          <a:ext cx="3111776" cy="249306"/>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26</xdr:col>
      <xdr:colOff>276224</xdr:colOff>
      <xdr:row>4</xdr:row>
      <xdr:rowOff>147434</xdr:rowOff>
    </xdr:from>
    <xdr:to>
      <xdr:col>30</xdr:col>
      <xdr:colOff>285749</xdr:colOff>
      <xdr:row>5</xdr:row>
      <xdr:rowOff>222392</xdr:rowOff>
    </xdr:to>
    <xdr:sp macro="" textlink="">
      <xdr:nvSpPr>
        <xdr:cNvPr id="3" name="正方形/長方形 2">
          <a:extLst>
            <a:ext uri="{FF2B5EF4-FFF2-40B4-BE49-F238E27FC236}">
              <a16:creationId xmlns:a16="http://schemas.microsoft.com/office/drawing/2014/main" id="{5A003121-DA4E-4813-A643-E94025A31874}"/>
            </a:ext>
          </a:extLst>
        </xdr:cNvPr>
        <xdr:cNvSpPr/>
      </xdr:nvSpPr>
      <xdr:spPr>
        <a:xfrm>
          <a:off x="24809311" y="1994456"/>
          <a:ext cx="2759351" cy="2571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19</xdr:col>
      <xdr:colOff>304800</xdr:colOff>
      <xdr:row>8</xdr:row>
      <xdr:rowOff>180975</xdr:rowOff>
    </xdr:from>
    <xdr:to>
      <xdr:col>23</xdr:col>
      <xdr:colOff>171450</xdr:colOff>
      <xdr:row>10</xdr:row>
      <xdr:rowOff>133350</xdr:rowOff>
    </xdr:to>
    <xdr:sp macro="" textlink="">
      <xdr:nvSpPr>
        <xdr:cNvPr id="2" name="正方形/長方形 1">
          <a:extLst>
            <a:ext uri="{FF2B5EF4-FFF2-40B4-BE49-F238E27FC236}">
              <a16:creationId xmlns:a16="http://schemas.microsoft.com/office/drawing/2014/main" id="{00000000-0008-0000-1900-000002000000}"/>
            </a:ext>
          </a:extLst>
        </xdr:cNvPr>
        <xdr:cNvSpPr/>
      </xdr:nvSpPr>
      <xdr:spPr>
        <a:xfrm>
          <a:off x="15982950" y="2038350"/>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19</xdr:col>
      <xdr:colOff>323849</xdr:colOff>
      <xdr:row>11</xdr:row>
      <xdr:rowOff>95250</xdr:rowOff>
    </xdr:from>
    <xdr:to>
      <xdr:col>22</xdr:col>
      <xdr:colOff>647699</xdr:colOff>
      <xdr:row>13</xdr:row>
      <xdr:rowOff>47625</xdr:rowOff>
    </xdr:to>
    <xdr:sp macro="" textlink="">
      <xdr:nvSpPr>
        <xdr:cNvPr id="3" name="正方形/長方形 2">
          <a:extLst>
            <a:ext uri="{FF2B5EF4-FFF2-40B4-BE49-F238E27FC236}">
              <a16:creationId xmlns:a16="http://schemas.microsoft.com/office/drawing/2014/main" id="{00000000-0008-0000-1900-000003000000}"/>
            </a:ext>
          </a:extLst>
        </xdr:cNvPr>
        <xdr:cNvSpPr/>
      </xdr:nvSpPr>
      <xdr:spPr>
        <a:xfrm>
          <a:off x="16001999" y="2524125"/>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twoCellAnchor>
    <xdr:from>
      <xdr:col>19</xdr:col>
      <xdr:colOff>276225</xdr:colOff>
      <xdr:row>60</xdr:row>
      <xdr:rowOff>28575</xdr:rowOff>
    </xdr:from>
    <xdr:to>
      <xdr:col>23</xdr:col>
      <xdr:colOff>142875</xdr:colOff>
      <xdr:row>61</xdr:row>
      <xdr:rowOff>171450</xdr:rowOff>
    </xdr:to>
    <xdr:sp macro="" textlink="">
      <xdr:nvSpPr>
        <xdr:cNvPr id="4" name="正方形/長方形 3">
          <a:extLst>
            <a:ext uri="{FF2B5EF4-FFF2-40B4-BE49-F238E27FC236}">
              <a16:creationId xmlns:a16="http://schemas.microsoft.com/office/drawing/2014/main" id="{00000000-0008-0000-1900-000004000000}"/>
            </a:ext>
          </a:extLst>
        </xdr:cNvPr>
        <xdr:cNvSpPr/>
      </xdr:nvSpPr>
      <xdr:spPr>
        <a:xfrm>
          <a:off x="15954375" y="12125325"/>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19</xdr:col>
      <xdr:colOff>295274</xdr:colOff>
      <xdr:row>62</xdr:row>
      <xdr:rowOff>133350</xdr:rowOff>
    </xdr:from>
    <xdr:to>
      <xdr:col>22</xdr:col>
      <xdr:colOff>619124</xdr:colOff>
      <xdr:row>64</xdr:row>
      <xdr:rowOff>85725</xdr:rowOff>
    </xdr:to>
    <xdr:sp macro="" textlink="">
      <xdr:nvSpPr>
        <xdr:cNvPr id="5" name="正方形/長方形 4">
          <a:extLst>
            <a:ext uri="{FF2B5EF4-FFF2-40B4-BE49-F238E27FC236}">
              <a16:creationId xmlns:a16="http://schemas.microsoft.com/office/drawing/2014/main" id="{00000000-0008-0000-1900-000005000000}"/>
            </a:ext>
          </a:extLst>
        </xdr:cNvPr>
        <xdr:cNvSpPr/>
      </xdr:nvSpPr>
      <xdr:spPr>
        <a:xfrm>
          <a:off x="15973424" y="12611100"/>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twoCellAnchor>
    <xdr:from>
      <xdr:col>19</xdr:col>
      <xdr:colOff>276225</xdr:colOff>
      <xdr:row>111</xdr:row>
      <xdr:rowOff>28575</xdr:rowOff>
    </xdr:from>
    <xdr:to>
      <xdr:col>23</xdr:col>
      <xdr:colOff>142875</xdr:colOff>
      <xdr:row>112</xdr:row>
      <xdr:rowOff>171450</xdr:rowOff>
    </xdr:to>
    <xdr:sp macro="" textlink="">
      <xdr:nvSpPr>
        <xdr:cNvPr id="14" name="正方形/長方形 13">
          <a:extLst>
            <a:ext uri="{FF2B5EF4-FFF2-40B4-BE49-F238E27FC236}">
              <a16:creationId xmlns:a16="http://schemas.microsoft.com/office/drawing/2014/main" id="{00000000-0008-0000-1900-00000E000000}"/>
            </a:ext>
          </a:extLst>
        </xdr:cNvPr>
        <xdr:cNvSpPr/>
      </xdr:nvSpPr>
      <xdr:spPr>
        <a:xfrm>
          <a:off x="15954375" y="12125325"/>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19</xdr:col>
      <xdr:colOff>295274</xdr:colOff>
      <xdr:row>113</xdr:row>
      <xdr:rowOff>133350</xdr:rowOff>
    </xdr:from>
    <xdr:to>
      <xdr:col>22</xdr:col>
      <xdr:colOff>619124</xdr:colOff>
      <xdr:row>115</xdr:row>
      <xdr:rowOff>85725</xdr:rowOff>
    </xdr:to>
    <xdr:sp macro="" textlink="">
      <xdr:nvSpPr>
        <xdr:cNvPr id="15" name="正方形/長方形 14">
          <a:extLst>
            <a:ext uri="{FF2B5EF4-FFF2-40B4-BE49-F238E27FC236}">
              <a16:creationId xmlns:a16="http://schemas.microsoft.com/office/drawing/2014/main" id="{00000000-0008-0000-1900-00000F000000}"/>
            </a:ext>
          </a:extLst>
        </xdr:cNvPr>
        <xdr:cNvSpPr/>
      </xdr:nvSpPr>
      <xdr:spPr>
        <a:xfrm>
          <a:off x="15973424" y="12611100"/>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twoCellAnchor>
    <xdr:from>
      <xdr:col>19</xdr:col>
      <xdr:colOff>276225</xdr:colOff>
      <xdr:row>162</xdr:row>
      <xdr:rowOff>28575</xdr:rowOff>
    </xdr:from>
    <xdr:to>
      <xdr:col>23</xdr:col>
      <xdr:colOff>142875</xdr:colOff>
      <xdr:row>163</xdr:row>
      <xdr:rowOff>171450</xdr:rowOff>
    </xdr:to>
    <xdr:sp macro="" textlink="">
      <xdr:nvSpPr>
        <xdr:cNvPr id="16" name="正方形/長方形 15">
          <a:extLst>
            <a:ext uri="{FF2B5EF4-FFF2-40B4-BE49-F238E27FC236}">
              <a16:creationId xmlns:a16="http://schemas.microsoft.com/office/drawing/2014/main" id="{00000000-0008-0000-1900-000010000000}"/>
            </a:ext>
          </a:extLst>
        </xdr:cNvPr>
        <xdr:cNvSpPr/>
      </xdr:nvSpPr>
      <xdr:spPr>
        <a:xfrm>
          <a:off x="15954375" y="12125325"/>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19</xdr:col>
      <xdr:colOff>295274</xdr:colOff>
      <xdr:row>164</xdr:row>
      <xdr:rowOff>133350</xdr:rowOff>
    </xdr:from>
    <xdr:to>
      <xdr:col>22</xdr:col>
      <xdr:colOff>619124</xdr:colOff>
      <xdr:row>166</xdr:row>
      <xdr:rowOff>85725</xdr:rowOff>
    </xdr:to>
    <xdr:sp macro="" textlink="">
      <xdr:nvSpPr>
        <xdr:cNvPr id="17" name="正方形/長方形 16">
          <a:extLst>
            <a:ext uri="{FF2B5EF4-FFF2-40B4-BE49-F238E27FC236}">
              <a16:creationId xmlns:a16="http://schemas.microsoft.com/office/drawing/2014/main" id="{00000000-0008-0000-1900-000011000000}"/>
            </a:ext>
          </a:extLst>
        </xdr:cNvPr>
        <xdr:cNvSpPr/>
      </xdr:nvSpPr>
      <xdr:spPr>
        <a:xfrm>
          <a:off x="15973424" y="12611100"/>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twoCellAnchor>
    <xdr:from>
      <xdr:col>19</xdr:col>
      <xdr:colOff>276225</xdr:colOff>
      <xdr:row>213</xdr:row>
      <xdr:rowOff>28575</xdr:rowOff>
    </xdr:from>
    <xdr:to>
      <xdr:col>23</xdr:col>
      <xdr:colOff>142875</xdr:colOff>
      <xdr:row>214</xdr:row>
      <xdr:rowOff>171450</xdr:rowOff>
    </xdr:to>
    <xdr:sp macro="" textlink="">
      <xdr:nvSpPr>
        <xdr:cNvPr id="18" name="正方形/長方形 17">
          <a:extLst>
            <a:ext uri="{FF2B5EF4-FFF2-40B4-BE49-F238E27FC236}">
              <a16:creationId xmlns:a16="http://schemas.microsoft.com/office/drawing/2014/main" id="{00000000-0008-0000-1900-000012000000}"/>
            </a:ext>
          </a:extLst>
        </xdr:cNvPr>
        <xdr:cNvSpPr/>
      </xdr:nvSpPr>
      <xdr:spPr>
        <a:xfrm>
          <a:off x="15954375" y="12125325"/>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19</xdr:col>
      <xdr:colOff>295274</xdr:colOff>
      <xdr:row>215</xdr:row>
      <xdr:rowOff>133350</xdr:rowOff>
    </xdr:from>
    <xdr:to>
      <xdr:col>22</xdr:col>
      <xdr:colOff>619124</xdr:colOff>
      <xdr:row>217</xdr:row>
      <xdr:rowOff>85725</xdr:rowOff>
    </xdr:to>
    <xdr:sp macro="" textlink="">
      <xdr:nvSpPr>
        <xdr:cNvPr id="19" name="正方形/長方形 18">
          <a:extLst>
            <a:ext uri="{FF2B5EF4-FFF2-40B4-BE49-F238E27FC236}">
              <a16:creationId xmlns:a16="http://schemas.microsoft.com/office/drawing/2014/main" id="{00000000-0008-0000-1900-000013000000}"/>
            </a:ext>
          </a:extLst>
        </xdr:cNvPr>
        <xdr:cNvSpPr/>
      </xdr:nvSpPr>
      <xdr:spPr>
        <a:xfrm>
          <a:off x="15973424" y="12611100"/>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14</xdr:col>
      <xdr:colOff>1362075</xdr:colOff>
      <xdr:row>4</xdr:row>
      <xdr:rowOff>38100</xdr:rowOff>
    </xdr:from>
    <xdr:to>
      <xdr:col>19</xdr:col>
      <xdr:colOff>66675</xdr:colOff>
      <xdr:row>5</xdr:row>
      <xdr:rowOff>123825</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13154025" y="1562100"/>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14</xdr:col>
      <xdr:colOff>1371599</xdr:colOff>
      <xdr:row>5</xdr:row>
      <xdr:rowOff>219075</xdr:rowOff>
    </xdr:from>
    <xdr:to>
      <xdr:col>18</xdr:col>
      <xdr:colOff>409574</xdr:colOff>
      <xdr:row>6</xdr:row>
      <xdr:rowOff>171450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3163549" y="1924050"/>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twoCellAnchor>
    <xdr:from>
      <xdr:col>13</xdr:col>
      <xdr:colOff>476251</xdr:colOff>
      <xdr:row>8</xdr:row>
      <xdr:rowOff>123825</xdr:rowOff>
    </xdr:from>
    <xdr:to>
      <xdr:col>26</xdr:col>
      <xdr:colOff>590551</xdr:colOff>
      <xdr:row>11</xdr:row>
      <xdr:rowOff>137434</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1582401" y="2771775"/>
          <a:ext cx="10001250" cy="956584"/>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600" b="1">
              <a:solidFill>
                <a:srgbClr val="FF00FF"/>
              </a:solidFill>
              <a:latin typeface="ＭＳ ゴシック" panose="020B0609070205080204" pitchFamily="49" charset="-128"/>
              <a:ea typeface="ＭＳ ゴシック" panose="020B0609070205080204" pitchFamily="49" charset="-128"/>
            </a:rPr>
            <a:t>退職金共済</a:t>
          </a:r>
          <a:r>
            <a:rPr kumimoji="1" lang="ja-JP" altLang="en-US" sz="1600" b="1">
              <a:solidFill>
                <a:schemeClr val="tx1"/>
              </a:solidFill>
              <a:latin typeface="ＭＳ ゴシック" panose="020B0609070205080204" pitchFamily="49" charset="-128"/>
              <a:ea typeface="ＭＳ ゴシック" panose="020B0609070205080204" pitchFamily="49" charset="-128"/>
            </a:rPr>
            <a:t>：共済手帳 </a:t>
          </a:r>
          <a:r>
            <a:rPr kumimoji="1" lang="en-US" altLang="ja-JP" sz="1600" b="1">
              <a:solidFill>
                <a:schemeClr val="tx1"/>
              </a:solidFill>
              <a:latin typeface="ＭＳ ゴシック" panose="020B0609070205080204" pitchFamily="49" charset="-128"/>
              <a:ea typeface="ＭＳ ゴシック" panose="020B0609070205080204" pitchFamily="49" charset="-128"/>
            </a:rPr>
            <a:t>or</a:t>
          </a:r>
          <a:r>
            <a:rPr kumimoji="1" lang="ja-JP" altLang="en-US" sz="1600" b="1">
              <a:solidFill>
                <a:schemeClr val="tx1"/>
              </a:solidFill>
              <a:latin typeface="ＭＳ ゴシック" panose="020B0609070205080204" pitchFamily="49" charset="-128"/>
              <a:ea typeface="ＭＳ ゴシック" panose="020B0609070205080204" pitchFamily="49" charset="-128"/>
            </a:rPr>
            <a:t> 共済手帳申込書（受付印入り）</a:t>
          </a:r>
          <a:endParaRPr kumimoji="1" lang="en-US" altLang="ja-JP" sz="1600" b="1">
            <a:solidFill>
              <a:schemeClr val="tx1"/>
            </a:solidFill>
            <a:latin typeface="ＭＳ ゴシック" panose="020B0609070205080204" pitchFamily="49" charset="-128"/>
            <a:ea typeface="ＭＳ ゴシック" panose="020B0609070205080204" pitchFamily="49" charset="-128"/>
          </a:endParaRPr>
        </a:p>
        <a:p>
          <a:pPr algn="l"/>
          <a:r>
            <a:rPr kumimoji="1" lang="ja-JP" altLang="en-US" sz="1600" b="1">
              <a:solidFill>
                <a:srgbClr val="FF00FF"/>
              </a:solidFill>
              <a:latin typeface="ＭＳ ゴシック" panose="020B0609070205080204" pitchFamily="49" charset="-128"/>
              <a:ea typeface="ＭＳ ゴシック" panose="020B0609070205080204" pitchFamily="49" charset="-128"/>
            </a:rPr>
            <a:t>雇用保険</a:t>
          </a:r>
          <a:r>
            <a:rPr kumimoji="1" lang="ja-JP" altLang="en-US" sz="1600" b="1">
              <a:solidFill>
                <a:schemeClr val="tx1"/>
              </a:solidFill>
              <a:latin typeface="ＭＳ ゴシック" panose="020B0609070205080204" pitchFamily="49" charset="-128"/>
              <a:ea typeface="ＭＳ ゴシック" panose="020B0609070205080204" pitchFamily="49" charset="-128"/>
            </a:rPr>
            <a:t>：雇用保険被保険者資格取得等確認通知書　→ハローワーク</a:t>
          </a:r>
          <a:endParaRPr kumimoji="1" lang="en-US" altLang="ja-JP" sz="1600" b="1">
            <a:solidFill>
              <a:schemeClr val="tx1"/>
            </a:solidFill>
            <a:latin typeface="ＭＳ ゴシック" panose="020B0609070205080204" pitchFamily="49" charset="-128"/>
            <a:ea typeface="ＭＳ ゴシック" panose="020B0609070205080204" pitchFamily="49" charset="-128"/>
          </a:endParaRPr>
        </a:p>
        <a:p>
          <a:pPr algn="l"/>
          <a:r>
            <a:rPr kumimoji="1" lang="ja-JP" altLang="en-US" sz="1600" b="1">
              <a:solidFill>
                <a:srgbClr val="FF00FF"/>
              </a:solidFill>
              <a:latin typeface="ＭＳ ゴシック" panose="020B0609070205080204" pitchFamily="49" charset="-128"/>
              <a:ea typeface="ＭＳ ゴシック" panose="020B0609070205080204" pitchFamily="49" charset="-128"/>
            </a:rPr>
            <a:t>健康保険</a:t>
          </a:r>
          <a:r>
            <a:rPr kumimoji="1" lang="ja-JP" altLang="en-US" sz="1600" b="1">
              <a:solidFill>
                <a:schemeClr val="tx1"/>
              </a:solidFill>
              <a:latin typeface="ＭＳ ゴシック" panose="020B0609070205080204" pitchFamily="49" charset="-128"/>
              <a:ea typeface="ＭＳ ゴシック" panose="020B0609070205080204" pitchFamily="49" charset="-128"/>
            </a:rPr>
            <a:t>・</a:t>
          </a:r>
          <a:r>
            <a:rPr kumimoji="1" lang="ja-JP" altLang="en-US" sz="1600" b="1">
              <a:solidFill>
                <a:srgbClr val="FF00FF"/>
              </a:solidFill>
              <a:latin typeface="ＭＳ ゴシック" panose="020B0609070205080204" pitchFamily="49" charset="-128"/>
              <a:ea typeface="ＭＳ ゴシック" panose="020B0609070205080204" pitchFamily="49" charset="-128"/>
            </a:rPr>
            <a:t>厚生年金</a:t>
          </a:r>
          <a:r>
            <a:rPr kumimoji="1" lang="ja-JP" altLang="en-US" sz="1600" b="1">
              <a:solidFill>
                <a:schemeClr val="tx1"/>
              </a:solidFill>
              <a:latin typeface="ＭＳ ゴシック" panose="020B0609070205080204" pitchFamily="49" charset="-128"/>
              <a:ea typeface="ＭＳ ゴシック" panose="020B0609070205080204" pitchFamily="49" charset="-128"/>
            </a:rPr>
            <a:t>：健康保険・厚生年金保険資格取得確認および標準報酬決定通知書　→年金事務所</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15</xdr:col>
      <xdr:colOff>419100</xdr:colOff>
      <xdr:row>3</xdr:row>
      <xdr:rowOff>171450</xdr:rowOff>
    </xdr:from>
    <xdr:to>
      <xdr:col>20</xdr:col>
      <xdr:colOff>95250</xdr:colOff>
      <xdr:row>5</xdr:row>
      <xdr:rowOff>114300</xdr:rowOff>
    </xdr:to>
    <xdr:sp macro="" textlink="">
      <xdr:nvSpPr>
        <xdr:cNvPr id="2" name="正方形/長方形 1">
          <a:extLst>
            <a:ext uri="{FF2B5EF4-FFF2-40B4-BE49-F238E27FC236}">
              <a16:creationId xmlns:a16="http://schemas.microsoft.com/office/drawing/2014/main" id="{00000000-0008-0000-1B00-000002000000}"/>
            </a:ext>
          </a:extLst>
        </xdr:cNvPr>
        <xdr:cNvSpPr/>
      </xdr:nvSpPr>
      <xdr:spPr>
        <a:xfrm>
          <a:off x="12696825" y="838200"/>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15</xdr:col>
      <xdr:colOff>438149</xdr:colOff>
      <xdr:row>6</xdr:row>
      <xdr:rowOff>57150</xdr:rowOff>
    </xdr:from>
    <xdr:to>
      <xdr:col>19</xdr:col>
      <xdr:colOff>447674</xdr:colOff>
      <xdr:row>7</xdr:row>
      <xdr:rowOff>180975</xdr:rowOff>
    </xdr:to>
    <xdr:sp macro="" textlink="">
      <xdr:nvSpPr>
        <xdr:cNvPr id="3" name="正方形/長方形 2">
          <a:extLst>
            <a:ext uri="{FF2B5EF4-FFF2-40B4-BE49-F238E27FC236}">
              <a16:creationId xmlns:a16="http://schemas.microsoft.com/office/drawing/2014/main" id="{00000000-0008-0000-1B00-000003000000}"/>
            </a:ext>
          </a:extLst>
        </xdr:cNvPr>
        <xdr:cNvSpPr/>
      </xdr:nvSpPr>
      <xdr:spPr>
        <a:xfrm>
          <a:off x="12715874" y="1323975"/>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wsDr>
</file>

<file path=xl/drawings/drawing12.xml><?xml version="1.0" encoding="utf-8"?>
<xdr:wsDr xmlns:xdr="http://schemas.openxmlformats.org/drawingml/2006/spreadsheetDrawing" xmlns:a="http://schemas.openxmlformats.org/drawingml/2006/main">
  <xdr:twoCellAnchor editAs="absolute">
    <xdr:from>
      <xdr:col>16</xdr:col>
      <xdr:colOff>263979</xdr:colOff>
      <xdr:row>0</xdr:row>
      <xdr:rowOff>239483</xdr:rowOff>
    </xdr:from>
    <xdr:to>
      <xdr:col>43</xdr:col>
      <xdr:colOff>8466</xdr:colOff>
      <xdr:row>0</xdr:row>
      <xdr:rowOff>1123949</xdr:rowOff>
    </xdr:to>
    <xdr:sp macro="" textlink="">
      <xdr:nvSpPr>
        <xdr:cNvPr id="2" name="正方形/長方形 1">
          <a:extLst>
            <a:ext uri="{FF2B5EF4-FFF2-40B4-BE49-F238E27FC236}">
              <a16:creationId xmlns:a16="http://schemas.microsoft.com/office/drawing/2014/main" id="{00000000-0008-0000-0800-000002000000}"/>
            </a:ext>
          </a:extLst>
        </xdr:cNvPr>
        <xdr:cNvSpPr/>
      </xdr:nvSpPr>
      <xdr:spPr>
        <a:xfrm>
          <a:off x="7579179" y="239483"/>
          <a:ext cx="8488437" cy="884466"/>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chemeClr val="tx1"/>
              </a:solidFill>
              <a:latin typeface="ＭＳ ゴシック" panose="020B0609070205080204" pitchFamily="49" charset="-128"/>
              <a:ea typeface="ＭＳ ゴシック" panose="020B0609070205080204" pitchFamily="49" charset="-128"/>
            </a:rPr>
            <a:t>助成条件を満たす日が月の半数</a:t>
          </a:r>
          <a:r>
            <a:rPr kumimoji="1" lang="ja-JP" altLang="en-US" sz="1800" b="1">
              <a:solidFill>
                <a:srgbClr val="FF0000"/>
              </a:solidFill>
              <a:latin typeface="ＭＳ ゴシック" panose="020B0609070205080204" pitchFamily="49" charset="-128"/>
              <a:ea typeface="ＭＳ ゴシック" panose="020B0609070205080204" pitchFamily="49" charset="-128"/>
            </a:rPr>
            <a:t>以上</a:t>
          </a:r>
          <a:r>
            <a:rPr kumimoji="1" lang="ja-JP" altLang="en-US" sz="1800" b="1">
              <a:solidFill>
                <a:schemeClr val="tx1"/>
              </a:solidFill>
              <a:latin typeface="ＭＳ ゴシック" panose="020B0609070205080204" pitchFamily="49" charset="-128"/>
              <a:ea typeface="ＭＳ ゴシック" panose="020B0609070205080204" pitchFamily="49" charset="-128"/>
            </a:rPr>
            <a:t>の場合→当月採用、</a:t>
          </a:r>
          <a:r>
            <a:rPr kumimoji="1" lang="ja-JP" altLang="en-US" sz="1800" b="1">
              <a:solidFill>
                <a:srgbClr val="FF0000"/>
              </a:solidFill>
              <a:latin typeface="ＭＳ ゴシック" panose="020B0609070205080204" pitchFamily="49" charset="-128"/>
              <a:ea typeface="ＭＳ ゴシック" panose="020B0609070205080204" pitchFamily="49" charset="-128"/>
            </a:rPr>
            <a:t>当月</a:t>
          </a:r>
          <a:r>
            <a:rPr kumimoji="1" lang="ja-JP" altLang="en-US" sz="1800" b="1">
              <a:solidFill>
                <a:schemeClr val="tx1"/>
              </a:solidFill>
              <a:latin typeface="ＭＳ ゴシック" panose="020B0609070205080204" pitchFamily="49" charset="-128"/>
              <a:ea typeface="ＭＳ ゴシック" panose="020B0609070205080204" pitchFamily="49" charset="-128"/>
            </a:rPr>
            <a:t>助成開始</a:t>
          </a:r>
          <a:endParaRPr kumimoji="1" lang="en-US" altLang="ja-JP" sz="1800" b="1">
            <a:solidFill>
              <a:schemeClr val="tx1"/>
            </a:solidFill>
            <a:latin typeface="ＭＳ ゴシック" panose="020B0609070205080204" pitchFamily="49" charset="-128"/>
            <a:ea typeface="ＭＳ ゴシック" panose="020B0609070205080204" pitchFamily="49" charset="-128"/>
          </a:endParaRPr>
        </a:p>
        <a:p>
          <a:pPr algn="ctr"/>
          <a:r>
            <a:rPr kumimoji="1" lang="ja-JP" altLang="en-US" sz="1800" b="1">
              <a:solidFill>
                <a:schemeClr val="tx1"/>
              </a:solidFill>
              <a:latin typeface="ＭＳ ゴシック" panose="020B0609070205080204" pitchFamily="49" charset="-128"/>
              <a:ea typeface="ＭＳ ゴシック" panose="020B0609070205080204" pitchFamily="49" charset="-128"/>
            </a:rPr>
            <a:t>助成条件を満たす日が月の半数</a:t>
          </a:r>
          <a:r>
            <a:rPr kumimoji="1" lang="ja-JP" altLang="en-US" sz="1800" b="1">
              <a:solidFill>
                <a:srgbClr val="FF0000"/>
              </a:solidFill>
              <a:latin typeface="ＭＳ ゴシック" panose="020B0609070205080204" pitchFamily="49" charset="-128"/>
              <a:ea typeface="ＭＳ ゴシック" panose="020B0609070205080204" pitchFamily="49" charset="-128"/>
            </a:rPr>
            <a:t>未満</a:t>
          </a:r>
          <a:r>
            <a:rPr kumimoji="1" lang="ja-JP" altLang="en-US" sz="1800" b="1">
              <a:solidFill>
                <a:schemeClr val="tx1"/>
              </a:solidFill>
              <a:latin typeface="ＭＳ ゴシック" panose="020B0609070205080204" pitchFamily="49" charset="-128"/>
              <a:ea typeface="ＭＳ ゴシック" panose="020B0609070205080204" pitchFamily="49" charset="-128"/>
            </a:rPr>
            <a:t>の場合→当月採用、</a:t>
          </a:r>
          <a:r>
            <a:rPr kumimoji="1" lang="ja-JP" altLang="en-US" sz="1800" b="1">
              <a:solidFill>
                <a:srgbClr val="FF0000"/>
              </a:solidFill>
              <a:latin typeface="ＭＳ ゴシック" panose="020B0609070205080204" pitchFamily="49" charset="-128"/>
              <a:ea typeface="ＭＳ ゴシック" panose="020B0609070205080204" pitchFamily="49" charset="-128"/>
            </a:rPr>
            <a:t>翌月</a:t>
          </a:r>
          <a:r>
            <a:rPr kumimoji="1" lang="ja-JP" altLang="en-US" sz="1800" b="1">
              <a:solidFill>
                <a:schemeClr val="tx1"/>
              </a:solidFill>
              <a:latin typeface="ＭＳ ゴシック" panose="020B0609070205080204" pitchFamily="49" charset="-128"/>
              <a:ea typeface="ＭＳ ゴシック" panose="020B0609070205080204" pitchFamily="49" charset="-128"/>
            </a:rPr>
            <a:t>助成開始　　</a:t>
          </a:r>
        </a:p>
      </xdr:txBody>
    </xdr:sp>
    <xdr:clientData/>
  </xdr:twoCellAnchor>
  <xdr:twoCellAnchor editAs="absolute">
    <xdr:from>
      <xdr:col>32</xdr:col>
      <xdr:colOff>30695</xdr:colOff>
      <xdr:row>12</xdr:row>
      <xdr:rowOff>27214</xdr:rowOff>
    </xdr:from>
    <xdr:to>
      <xdr:col>68</xdr:col>
      <xdr:colOff>21168</xdr:colOff>
      <xdr:row>12</xdr:row>
      <xdr:rowOff>612321</xdr:rowOff>
    </xdr:to>
    <xdr:grpSp>
      <xdr:nvGrpSpPr>
        <xdr:cNvPr id="3" name="グループ化 2">
          <a:extLst>
            <a:ext uri="{FF2B5EF4-FFF2-40B4-BE49-F238E27FC236}">
              <a16:creationId xmlns:a16="http://schemas.microsoft.com/office/drawing/2014/main" id="{00000000-0008-0000-0800-000003000000}"/>
            </a:ext>
          </a:extLst>
        </xdr:cNvPr>
        <xdr:cNvGrpSpPr/>
      </xdr:nvGrpSpPr>
      <xdr:grpSpPr>
        <a:xfrm>
          <a:off x="12469224" y="7983390"/>
          <a:ext cx="11588562" cy="585107"/>
          <a:chOff x="4848224" y="2819400"/>
          <a:chExt cx="11630026" cy="533401"/>
        </a:xfrm>
      </xdr:grpSpPr>
      <xdr:sp macro="" textlink="">
        <xdr:nvSpPr>
          <xdr:cNvPr id="4" name="正方形/長方形 3">
            <a:extLst>
              <a:ext uri="{FF2B5EF4-FFF2-40B4-BE49-F238E27FC236}">
                <a16:creationId xmlns:a16="http://schemas.microsoft.com/office/drawing/2014/main" id="{00000000-0008-0000-0800-000004000000}"/>
              </a:ext>
            </a:extLst>
          </xdr:cNvPr>
          <xdr:cNvSpPr/>
        </xdr:nvSpPr>
        <xdr:spPr>
          <a:xfrm>
            <a:off x="4848224"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a:solidFill>
                  <a:srgbClr val="FF0000"/>
                </a:solidFill>
              </a:rPr>
              <a:t>1</a:t>
            </a:r>
            <a:r>
              <a:rPr kumimoji="1" lang="ja-JP" altLang="en-US" sz="2400">
                <a:solidFill>
                  <a:srgbClr val="FF0000"/>
                </a:solidFill>
              </a:rPr>
              <a:t>　　年　　目</a:t>
            </a:r>
          </a:p>
        </xdr:txBody>
      </xdr:sp>
      <xdr:sp macro="" textlink="">
        <xdr:nvSpPr>
          <xdr:cNvPr id="5" name="正方形/長方形 4">
            <a:extLst>
              <a:ext uri="{FF2B5EF4-FFF2-40B4-BE49-F238E27FC236}">
                <a16:creationId xmlns:a16="http://schemas.microsoft.com/office/drawing/2014/main" id="{00000000-0008-0000-0800-000005000000}"/>
              </a:ext>
            </a:extLst>
          </xdr:cNvPr>
          <xdr:cNvSpPr/>
        </xdr:nvSpPr>
        <xdr:spPr>
          <a:xfrm>
            <a:off x="8734425" y="2819401"/>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２　　年　　目</a:t>
            </a:r>
          </a:p>
        </xdr:txBody>
      </xdr:sp>
      <xdr:sp macro="" textlink="">
        <xdr:nvSpPr>
          <xdr:cNvPr id="6" name="正方形/長方形 5">
            <a:extLst>
              <a:ext uri="{FF2B5EF4-FFF2-40B4-BE49-F238E27FC236}">
                <a16:creationId xmlns:a16="http://schemas.microsoft.com/office/drawing/2014/main" id="{00000000-0008-0000-0800-000006000000}"/>
              </a:ext>
            </a:extLst>
          </xdr:cNvPr>
          <xdr:cNvSpPr/>
        </xdr:nvSpPr>
        <xdr:spPr>
          <a:xfrm>
            <a:off x="12620625"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３　　年　　目</a:t>
            </a:r>
          </a:p>
        </xdr:txBody>
      </xdr:sp>
    </xdr:grpSp>
    <xdr:clientData/>
  </xdr:twoCellAnchor>
  <xdr:twoCellAnchor editAs="absolute">
    <xdr:from>
      <xdr:col>7</xdr:col>
      <xdr:colOff>17088</xdr:colOff>
      <xdr:row>15</xdr:row>
      <xdr:rowOff>13608</xdr:rowOff>
    </xdr:from>
    <xdr:to>
      <xdr:col>43</xdr:col>
      <xdr:colOff>7560</xdr:colOff>
      <xdr:row>15</xdr:row>
      <xdr:rowOff>598715</xdr:rowOff>
    </xdr:to>
    <xdr:grpSp>
      <xdr:nvGrpSpPr>
        <xdr:cNvPr id="7" name="グループ化 6">
          <a:extLst>
            <a:ext uri="{FF2B5EF4-FFF2-40B4-BE49-F238E27FC236}">
              <a16:creationId xmlns:a16="http://schemas.microsoft.com/office/drawing/2014/main" id="{00000000-0008-0000-0800-000007000000}"/>
            </a:ext>
          </a:extLst>
        </xdr:cNvPr>
        <xdr:cNvGrpSpPr/>
      </xdr:nvGrpSpPr>
      <xdr:grpSpPr>
        <a:xfrm>
          <a:off x="4401389" y="9846770"/>
          <a:ext cx="11588561" cy="585107"/>
          <a:chOff x="4848224" y="2819400"/>
          <a:chExt cx="11630026" cy="533401"/>
        </a:xfrm>
      </xdr:grpSpPr>
      <xdr:sp macro="" textlink="">
        <xdr:nvSpPr>
          <xdr:cNvPr id="8" name="正方形/長方形 7">
            <a:extLst>
              <a:ext uri="{FF2B5EF4-FFF2-40B4-BE49-F238E27FC236}">
                <a16:creationId xmlns:a16="http://schemas.microsoft.com/office/drawing/2014/main" id="{00000000-0008-0000-0800-000008000000}"/>
              </a:ext>
            </a:extLst>
          </xdr:cNvPr>
          <xdr:cNvSpPr/>
        </xdr:nvSpPr>
        <xdr:spPr>
          <a:xfrm>
            <a:off x="4848224"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a:solidFill>
                  <a:srgbClr val="FF0000"/>
                </a:solidFill>
              </a:rPr>
              <a:t>1</a:t>
            </a:r>
            <a:r>
              <a:rPr kumimoji="1" lang="ja-JP" altLang="en-US" sz="2400">
                <a:solidFill>
                  <a:srgbClr val="FF0000"/>
                </a:solidFill>
              </a:rPr>
              <a:t>　　年　　目</a:t>
            </a:r>
          </a:p>
        </xdr:txBody>
      </xdr:sp>
      <xdr:sp macro="" textlink="">
        <xdr:nvSpPr>
          <xdr:cNvPr id="9" name="正方形/長方形 8">
            <a:extLst>
              <a:ext uri="{FF2B5EF4-FFF2-40B4-BE49-F238E27FC236}">
                <a16:creationId xmlns:a16="http://schemas.microsoft.com/office/drawing/2014/main" id="{00000000-0008-0000-0800-000009000000}"/>
              </a:ext>
            </a:extLst>
          </xdr:cNvPr>
          <xdr:cNvSpPr/>
        </xdr:nvSpPr>
        <xdr:spPr>
          <a:xfrm>
            <a:off x="8734425" y="2819401"/>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２　　年　　目</a:t>
            </a:r>
          </a:p>
        </xdr:txBody>
      </xdr:sp>
      <xdr:sp macro="" textlink="">
        <xdr:nvSpPr>
          <xdr:cNvPr id="10" name="正方形/長方形 9">
            <a:extLst>
              <a:ext uri="{FF2B5EF4-FFF2-40B4-BE49-F238E27FC236}">
                <a16:creationId xmlns:a16="http://schemas.microsoft.com/office/drawing/2014/main" id="{00000000-0008-0000-0800-00000A000000}"/>
              </a:ext>
            </a:extLst>
          </xdr:cNvPr>
          <xdr:cNvSpPr/>
        </xdr:nvSpPr>
        <xdr:spPr>
          <a:xfrm>
            <a:off x="12620625"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３　　年　　目</a:t>
            </a:r>
          </a:p>
        </xdr:txBody>
      </xdr:sp>
    </xdr:grpSp>
    <xdr:clientData/>
  </xdr:twoCellAnchor>
  <xdr:twoCellAnchor editAs="absolute">
    <xdr:from>
      <xdr:col>36</xdr:col>
      <xdr:colOff>3481</xdr:colOff>
      <xdr:row>18</xdr:row>
      <xdr:rowOff>1</xdr:rowOff>
    </xdr:from>
    <xdr:to>
      <xdr:col>71</xdr:col>
      <xdr:colOff>320525</xdr:colOff>
      <xdr:row>18</xdr:row>
      <xdr:rowOff>585108</xdr:rowOff>
    </xdr:to>
    <xdr:grpSp>
      <xdr:nvGrpSpPr>
        <xdr:cNvPr id="11" name="グループ化 10">
          <a:extLst>
            <a:ext uri="{FF2B5EF4-FFF2-40B4-BE49-F238E27FC236}">
              <a16:creationId xmlns:a16="http://schemas.microsoft.com/office/drawing/2014/main" id="{00000000-0008-0000-0800-00000B000000}"/>
            </a:ext>
          </a:extLst>
        </xdr:cNvPr>
        <xdr:cNvGrpSpPr/>
      </xdr:nvGrpSpPr>
      <xdr:grpSpPr>
        <a:xfrm>
          <a:off x="13730687" y="11710148"/>
          <a:ext cx="11592963" cy="585107"/>
          <a:chOff x="4848224" y="2819400"/>
          <a:chExt cx="11630026" cy="533401"/>
        </a:xfrm>
      </xdr:grpSpPr>
      <xdr:sp macro="" textlink="">
        <xdr:nvSpPr>
          <xdr:cNvPr id="12" name="正方形/長方形 11">
            <a:extLst>
              <a:ext uri="{FF2B5EF4-FFF2-40B4-BE49-F238E27FC236}">
                <a16:creationId xmlns:a16="http://schemas.microsoft.com/office/drawing/2014/main" id="{00000000-0008-0000-0800-00000C000000}"/>
              </a:ext>
            </a:extLst>
          </xdr:cNvPr>
          <xdr:cNvSpPr/>
        </xdr:nvSpPr>
        <xdr:spPr>
          <a:xfrm>
            <a:off x="4848224"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a:solidFill>
                  <a:srgbClr val="FF0000"/>
                </a:solidFill>
              </a:rPr>
              <a:t>1</a:t>
            </a:r>
            <a:r>
              <a:rPr kumimoji="1" lang="ja-JP" altLang="en-US" sz="2400">
                <a:solidFill>
                  <a:srgbClr val="FF0000"/>
                </a:solidFill>
              </a:rPr>
              <a:t>　　年　　目</a:t>
            </a:r>
          </a:p>
        </xdr:txBody>
      </xdr:sp>
      <xdr:sp macro="" textlink="">
        <xdr:nvSpPr>
          <xdr:cNvPr id="13" name="正方形/長方形 12">
            <a:extLst>
              <a:ext uri="{FF2B5EF4-FFF2-40B4-BE49-F238E27FC236}">
                <a16:creationId xmlns:a16="http://schemas.microsoft.com/office/drawing/2014/main" id="{00000000-0008-0000-0800-00000D000000}"/>
              </a:ext>
            </a:extLst>
          </xdr:cNvPr>
          <xdr:cNvSpPr/>
        </xdr:nvSpPr>
        <xdr:spPr>
          <a:xfrm>
            <a:off x="8734425" y="2819401"/>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２　　年　　目</a:t>
            </a:r>
          </a:p>
        </xdr:txBody>
      </xdr:sp>
      <xdr:sp macro="" textlink="">
        <xdr:nvSpPr>
          <xdr:cNvPr id="14" name="正方形/長方形 13">
            <a:extLst>
              <a:ext uri="{FF2B5EF4-FFF2-40B4-BE49-F238E27FC236}">
                <a16:creationId xmlns:a16="http://schemas.microsoft.com/office/drawing/2014/main" id="{00000000-0008-0000-0800-00000E000000}"/>
              </a:ext>
            </a:extLst>
          </xdr:cNvPr>
          <xdr:cNvSpPr/>
        </xdr:nvSpPr>
        <xdr:spPr>
          <a:xfrm>
            <a:off x="12620625"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３　　年　　目</a:t>
            </a:r>
          </a:p>
        </xdr:txBody>
      </xdr:sp>
    </xdr:grpSp>
    <xdr:clientData/>
  </xdr:twoCellAnchor>
  <xdr:twoCellAnchor editAs="absolute">
    <xdr:from>
      <xdr:col>20</xdr:col>
      <xdr:colOff>30696</xdr:colOff>
      <xdr:row>21</xdr:row>
      <xdr:rowOff>27215</xdr:rowOff>
    </xdr:from>
    <xdr:to>
      <xdr:col>56</xdr:col>
      <xdr:colOff>21169</xdr:colOff>
      <xdr:row>21</xdr:row>
      <xdr:rowOff>612322</xdr:rowOff>
    </xdr:to>
    <xdr:grpSp>
      <xdr:nvGrpSpPr>
        <xdr:cNvPr id="15" name="グループ化 14">
          <a:extLst>
            <a:ext uri="{FF2B5EF4-FFF2-40B4-BE49-F238E27FC236}">
              <a16:creationId xmlns:a16="http://schemas.microsoft.com/office/drawing/2014/main" id="{00000000-0008-0000-0800-00000F000000}"/>
            </a:ext>
          </a:extLst>
        </xdr:cNvPr>
        <xdr:cNvGrpSpPr/>
      </xdr:nvGrpSpPr>
      <xdr:grpSpPr>
        <a:xfrm>
          <a:off x="8603196" y="13614347"/>
          <a:ext cx="11588561" cy="585107"/>
          <a:chOff x="4848224" y="2819400"/>
          <a:chExt cx="11630026" cy="533401"/>
        </a:xfrm>
      </xdr:grpSpPr>
      <xdr:sp macro="" textlink="">
        <xdr:nvSpPr>
          <xdr:cNvPr id="16" name="正方形/長方形 15">
            <a:extLst>
              <a:ext uri="{FF2B5EF4-FFF2-40B4-BE49-F238E27FC236}">
                <a16:creationId xmlns:a16="http://schemas.microsoft.com/office/drawing/2014/main" id="{00000000-0008-0000-0800-000010000000}"/>
              </a:ext>
            </a:extLst>
          </xdr:cNvPr>
          <xdr:cNvSpPr/>
        </xdr:nvSpPr>
        <xdr:spPr>
          <a:xfrm>
            <a:off x="4848224"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a:solidFill>
                  <a:srgbClr val="FF0000"/>
                </a:solidFill>
              </a:rPr>
              <a:t>1</a:t>
            </a:r>
            <a:r>
              <a:rPr kumimoji="1" lang="ja-JP" altLang="en-US" sz="2400">
                <a:solidFill>
                  <a:srgbClr val="FF0000"/>
                </a:solidFill>
              </a:rPr>
              <a:t>　　年　　目</a:t>
            </a:r>
          </a:p>
        </xdr:txBody>
      </xdr:sp>
      <xdr:sp macro="" textlink="">
        <xdr:nvSpPr>
          <xdr:cNvPr id="17" name="正方形/長方形 16">
            <a:extLst>
              <a:ext uri="{FF2B5EF4-FFF2-40B4-BE49-F238E27FC236}">
                <a16:creationId xmlns:a16="http://schemas.microsoft.com/office/drawing/2014/main" id="{00000000-0008-0000-0800-000011000000}"/>
              </a:ext>
            </a:extLst>
          </xdr:cNvPr>
          <xdr:cNvSpPr/>
        </xdr:nvSpPr>
        <xdr:spPr>
          <a:xfrm>
            <a:off x="8734425" y="2819401"/>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２　　年　　目</a:t>
            </a:r>
          </a:p>
        </xdr:txBody>
      </xdr:sp>
      <xdr:sp macro="" textlink="">
        <xdr:nvSpPr>
          <xdr:cNvPr id="18" name="正方形/長方形 17">
            <a:extLst>
              <a:ext uri="{FF2B5EF4-FFF2-40B4-BE49-F238E27FC236}">
                <a16:creationId xmlns:a16="http://schemas.microsoft.com/office/drawing/2014/main" id="{00000000-0008-0000-0800-000012000000}"/>
              </a:ext>
            </a:extLst>
          </xdr:cNvPr>
          <xdr:cNvSpPr/>
        </xdr:nvSpPr>
        <xdr:spPr>
          <a:xfrm>
            <a:off x="12620625"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３　　年　　目</a:t>
            </a:r>
          </a:p>
        </xdr:txBody>
      </xdr:sp>
    </xdr:grpSp>
    <xdr:clientData/>
  </xdr:twoCellAnchor>
  <xdr:twoCellAnchor editAs="absolute">
    <xdr:from>
      <xdr:col>41</xdr:col>
      <xdr:colOff>30696</xdr:colOff>
      <xdr:row>24</xdr:row>
      <xdr:rowOff>13608</xdr:rowOff>
    </xdr:from>
    <xdr:to>
      <xdr:col>74</xdr:col>
      <xdr:colOff>647097</xdr:colOff>
      <xdr:row>24</xdr:row>
      <xdr:rowOff>598715</xdr:rowOff>
    </xdr:to>
    <xdr:grpSp>
      <xdr:nvGrpSpPr>
        <xdr:cNvPr id="19" name="グループ化 18">
          <a:extLst>
            <a:ext uri="{FF2B5EF4-FFF2-40B4-BE49-F238E27FC236}">
              <a16:creationId xmlns:a16="http://schemas.microsoft.com/office/drawing/2014/main" id="{00000000-0008-0000-0800-000013000000}"/>
            </a:ext>
          </a:extLst>
        </xdr:cNvPr>
        <xdr:cNvGrpSpPr/>
      </xdr:nvGrpSpPr>
      <xdr:grpSpPr>
        <a:xfrm>
          <a:off x="15368747" y="15477726"/>
          <a:ext cx="11612174" cy="585107"/>
          <a:chOff x="4848224" y="2819400"/>
          <a:chExt cx="11630026" cy="533401"/>
        </a:xfrm>
      </xdr:grpSpPr>
      <xdr:sp macro="" textlink="">
        <xdr:nvSpPr>
          <xdr:cNvPr id="20" name="正方形/長方形 19">
            <a:extLst>
              <a:ext uri="{FF2B5EF4-FFF2-40B4-BE49-F238E27FC236}">
                <a16:creationId xmlns:a16="http://schemas.microsoft.com/office/drawing/2014/main" id="{00000000-0008-0000-0800-000014000000}"/>
              </a:ext>
            </a:extLst>
          </xdr:cNvPr>
          <xdr:cNvSpPr/>
        </xdr:nvSpPr>
        <xdr:spPr>
          <a:xfrm>
            <a:off x="4848224"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a:solidFill>
                  <a:srgbClr val="FF0000"/>
                </a:solidFill>
              </a:rPr>
              <a:t>1</a:t>
            </a:r>
            <a:r>
              <a:rPr kumimoji="1" lang="ja-JP" altLang="en-US" sz="2400">
                <a:solidFill>
                  <a:srgbClr val="FF0000"/>
                </a:solidFill>
              </a:rPr>
              <a:t>　　年　　目</a:t>
            </a:r>
          </a:p>
        </xdr:txBody>
      </xdr:sp>
      <xdr:sp macro="" textlink="">
        <xdr:nvSpPr>
          <xdr:cNvPr id="21" name="正方形/長方形 20">
            <a:extLst>
              <a:ext uri="{FF2B5EF4-FFF2-40B4-BE49-F238E27FC236}">
                <a16:creationId xmlns:a16="http://schemas.microsoft.com/office/drawing/2014/main" id="{00000000-0008-0000-0800-000015000000}"/>
              </a:ext>
            </a:extLst>
          </xdr:cNvPr>
          <xdr:cNvSpPr/>
        </xdr:nvSpPr>
        <xdr:spPr>
          <a:xfrm>
            <a:off x="8734425" y="2819401"/>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２　　年　　目</a:t>
            </a:r>
          </a:p>
        </xdr:txBody>
      </xdr:sp>
      <xdr:sp macro="" textlink="">
        <xdr:nvSpPr>
          <xdr:cNvPr id="22" name="正方形/長方形 21">
            <a:extLst>
              <a:ext uri="{FF2B5EF4-FFF2-40B4-BE49-F238E27FC236}">
                <a16:creationId xmlns:a16="http://schemas.microsoft.com/office/drawing/2014/main" id="{00000000-0008-0000-0800-000016000000}"/>
              </a:ext>
            </a:extLst>
          </xdr:cNvPr>
          <xdr:cNvSpPr/>
        </xdr:nvSpPr>
        <xdr:spPr>
          <a:xfrm>
            <a:off x="12620625"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３　　年　　目</a:t>
            </a:r>
          </a:p>
        </xdr:txBody>
      </xdr:sp>
    </xdr:grpSp>
    <xdr:clientData/>
  </xdr:twoCellAnchor>
  <xdr:twoCellAnchor editAs="absolute">
    <xdr:from>
      <xdr:col>41</xdr:col>
      <xdr:colOff>17089</xdr:colOff>
      <xdr:row>27</xdr:row>
      <xdr:rowOff>13608</xdr:rowOff>
    </xdr:from>
    <xdr:to>
      <xdr:col>74</xdr:col>
      <xdr:colOff>633490</xdr:colOff>
      <xdr:row>27</xdr:row>
      <xdr:rowOff>598715</xdr:rowOff>
    </xdr:to>
    <xdr:grpSp>
      <xdr:nvGrpSpPr>
        <xdr:cNvPr id="23" name="グループ化 22">
          <a:extLst>
            <a:ext uri="{FF2B5EF4-FFF2-40B4-BE49-F238E27FC236}">
              <a16:creationId xmlns:a16="http://schemas.microsoft.com/office/drawing/2014/main" id="{00000000-0008-0000-0800-000017000000}"/>
            </a:ext>
          </a:extLst>
        </xdr:cNvPr>
        <xdr:cNvGrpSpPr/>
      </xdr:nvGrpSpPr>
      <xdr:grpSpPr>
        <a:xfrm>
          <a:off x="15355140" y="17354711"/>
          <a:ext cx="11612174" cy="585107"/>
          <a:chOff x="4848224" y="2819400"/>
          <a:chExt cx="11630026" cy="533401"/>
        </a:xfrm>
      </xdr:grpSpPr>
      <xdr:sp macro="" textlink="">
        <xdr:nvSpPr>
          <xdr:cNvPr id="24" name="正方形/長方形 23">
            <a:extLst>
              <a:ext uri="{FF2B5EF4-FFF2-40B4-BE49-F238E27FC236}">
                <a16:creationId xmlns:a16="http://schemas.microsoft.com/office/drawing/2014/main" id="{00000000-0008-0000-0800-000018000000}"/>
              </a:ext>
            </a:extLst>
          </xdr:cNvPr>
          <xdr:cNvSpPr/>
        </xdr:nvSpPr>
        <xdr:spPr>
          <a:xfrm>
            <a:off x="4848224"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a:solidFill>
                  <a:srgbClr val="FF0000"/>
                </a:solidFill>
              </a:rPr>
              <a:t>1</a:t>
            </a:r>
            <a:r>
              <a:rPr kumimoji="1" lang="ja-JP" altLang="en-US" sz="2400">
                <a:solidFill>
                  <a:srgbClr val="FF0000"/>
                </a:solidFill>
              </a:rPr>
              <a:t>　　年　　目</a:t>
            </a:r>
          </a:p>
        </xdr:txBody>
      </xdr:sp>
      <xdr:sp macro="" textlink="">
        <xdr:nvSpPr>
          <xdr:cNvPr id="25" name="正方形/長方形 24">
            <a:extLst>
              <a:ext uri="{FF2B5EF4-FFF2-40B4-BE49-F238E27FC236}">
                <a16:creationId xmlns:a16="http://schemas.microsoft.com/office/drawing/2014/main" id="{00000000-0008-0000-0800-000019000000}"/>
              </a:ext>
            </a:extLst>
          </xdr:cNvPr>
          <xdr:cNvSpPr/>
        </xdr:nvSpPr>
        <xdr:spPr>
          <a:xfrm>
            <a:off x="8734425" y="2819401"/>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２　　年　　目</a:t>
            </a:r>
          </a:p>
        </xdr:txBody>
      </xdr:sp>
      <xdr:sp macro="" textlink="">
        <xdr:nvSpPr>
          <xdr:cNvPr id="26" name="正方形/長方形 25">
            <a:extLst>
              <a:ext uri="{FF2B5EF4-FFF2-40B4-BE49-F238E27FC236}">
                <a16:creationId xmlns:a16="http://schemas.microsoft.com/office/drawing/2014/main" id="{00000000-0008-0000-0800-00001A000000}"/>
              </a:ext>
            </a:extLst>
          </xdr:cNvPr>
          <xdr:cNvSpPr/>
        </xdr:nvSpPr>
        <xdr:spPr>
          <a:xfrm>
            <a:off x="12620625"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３　　年　　目</a:t>
            </a:r>
          </a:p>
        </xdr:txBody>
      </xdr:sp>
    </xdr:grpSp>
    <xdr:clientData/>
  </xdr:twoCellAnchor>
  <xdr:twoCellAnchor editAs="absolute">
    <xdr:from>
      <xdr:col>44</xdr:col>
      <xdr:colOff>138352</xdr:colOff>
      <xdr:row>0</xdr:row>
      <xdr:rowOff>246929</xdr:rowOff>
    </xdr:from>
    <xdr:to>
      <xdr:col>76</xdr:col>
      <xdr:colOff>308162</xdr:colOff>
      <xdr:row>0</xdr:row>
      <xdr:rowOff>832036</xdr:rowOff>
    </xdr:to>
    <xdr:grpSp>
      <xdr:nvGrpSpPr>
        <xdr:cNvPr id="27" name="グループ化 26">
          <a:extLst>
            <a:ext uri="{FF2B5EF4-FFF2-40B4-BE49-F238E27FC236}">
              <a16:creationId xmlns:a16="http://schemas.microsoft.com/office/drawing/2014/main" id="{00000000-0008-0000-0800-00001B000000}"/>
            </a:ext>
          </a:extLst>
        </xdr:cNvPr>
        <xdr:cNvGrpSpPr/>
      </xdr:nvGrpSpPr>
      <xdr:grpSpPr>
        <a:xfrm>
          <a:off x="16442911" y="246929"/>
          <a:ext cx="11571795" cy="585107"/>
          <a:chOff x="4848224" y="2819400"/>
          <a:chExt cx="11630026" cy="533401"/>
        </a:xfrm>
      </xdr:grpSpPr>
      <xdr:sp macro="" textlink="">
        <xdr:nvSpPr>
          <xdr:cNvPr id="28" name="正方形/長方形 27">
            <a:extLst>
              <a:ext uri="{FF2B5EF4-FFF2-40B4-BE49-F238E27FC236}">
                <a16:creationId xmlns:a16="http://schemas.microsoft.com/office/drawing/2014/main" id="{00000000-0008-0000-0800-00001C000000}"/>
              </a:ext>
            </a:extLst>
          </xdr:cNvPr>
          <xdr:cNvSpPr/>
        </xdr:nvSpPr>
        <xdr:spPr>
          <a:xfrm>
            <a:off x="4848224"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a:solidFill>
                  <a:srgbClr val="FF0000"/>
                </a:solidFill>
              </a:rPr>
              <a:t>1</a:t>
            </a:r>
            <a:r>
              <a:rPr kumimoji="1" lang="ja-JP" altLang="en-US" sz="2400">
                <a:solidFill>
                  <a:srgbClr val="FF0000"/>
                </a:solidFill>
              </a:rPr>
              <a:t>　　年　　目</a:t>
            </a:r>
          </a:p>
        </xdr:txBody>
      </xdr:sp>
      <xdr:sp macro="" textlink="">
        <xdr:nvSpPr>
          <xdr:cNvPr id="29" name="正方形/長方形 28">
            <a:extLst>
              <a:ext uri="{FF2B5EF4-FFF2-40B4-BE49-F238E27FC236}">
                <a16:creationId xmlns:a16="http://schemas.microsoft.com/office/drawing/2014/main" id="{00000000-0008-0000-0800-00001D000000}"/>
              </a:ext>
            </a:extLst>
          </xdr:cNvPr>
          <xdr:cNvSpPr/>
        </xdr:nvSpPr>
        <xdr:spPr>
          <a:xfrm>
            <a:off x="8734425" y="2819401"/>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２　　年　　目</a:t>
            </a:r>
          </a:p>
        </xdr:txBody>
      </xdr:sp>
      <xdr:sp macro="" textlink="">
        <xdr:nvSpPr>
          <xdr:cNvPr id="30" name="正方形/長方形 29">
            <a:extLst>
              <a:ext uri="{FF2B5EF4-FFF2-40B4-BE49-F238E27FC236}">
                <a16:creationId xmlns:a16="http://schemas.microsoft.com/office/drawing/2014/main" id="{00000000-0008-0000-0800-00001E000000}"/>
              </a:ext>
            </a:extLst>
          </xdr:cNvPr>
          <xdr:cNvSpPr/>
        </xdr:nvSpPr>
        <xdr:spPr>
          <a:xfrm>
            <a:off x="12620625"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３　　年　　目</a:t>
            </a:r>
          </a:p>
        </xdr:txBody>
      </xdr:sp>
    </xdr:grpSp>
    <xdr:clientData/>
  </xdr:twoCellAnchor>
  <xdr:twoCellAnchor editAs="absolute">
    <xdr:from>
      <xdr:col>44</xdr:col>
      <xdr:colOff>136750</xdr:colOff>
      <xdr:row>0</xdr:row>
      <xdr:rowOff>690362</xdr:rowOff>
    </xdr:from>
    <xdr:to>
      <xdr:col>76</xdr:col>
      <xdr:colOff>280147</xdr:colOff>
      <xdr:row>0</xdr:row>
      <xdr:rowOff>1273869</xdr:rowOff>
    </xdr:to>
    <xdr:grpSp>
      <xdr:nvGrpSpPr>
        <xdr:cNvPr id="31" name="グループ化 30">
          <a:extLst>
            <a:ext uri="{FF2B5EF4-FFF2-40B4-BE49-F238E27FC236}">
              <a16:creationId xmlns:a16="http://schemas.microsoft.com/office/drawing/2014/main" id="{00000000-0008-0000-0800-00001F000000}"/>
            </a:ext>
          </a:extLst>
        </xdr:cNvPr>
        <xdr:cNvGrpSpPr/>
      </xdr:nvGrpSpPr>
      <xdr:grpSpPr>
        <a:xfrm>
          <a:off x="16441309" y="690362"/>
          <a:ext cx="11545382" cy="583507"/>
          <a:chOff x="4848224" y="2819400"/>
          <a:chExt cx="11630026" cy="533401"/>
        </a:xfrm>
      </xdr:grpSpPr>
      <xdr:sp macro="" textlink="">
        <xdr:nvSpPr>
          <xdr:cNvPr id="32" name="正方形/長方形 31">
            <a:extLst>
              <a:ext uri="{FF2B5EF4-FFF2-40B4-BE49-F238E27FC236}">
                <a16:creationId xmlns:a16="http://schemas.microsoft.com/office/drawing/2014/main" id="{00000000-0008-0000-0800-000020000000}"/>
              </a:ext>
            </a:extLst>
          </xdr:cNvPr>
          <xdr:cNvSpPr/>
        </xdr:nvSpPr>
        <xdr:spPr>
          <a:xfrm>
            <a:off x="4848224"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a:solidFill>
                  <a:srgbClr val="FF0000"/>
                </a:solidFill>
              </a:rPr>
              <a:t>1</a:t>
            </a:r>
            <a:r>
              <a:rPr kumimoji="1" lang="ja-JP" altLang="en-US" sz="2400">
                <a:solidFill>
                  <a:srgbClr val="FF0000"/>
                </a:solidFill>
              </a:rPr>
              <a:t>　　年　　目</a:t>
            </a:r>
          </a:p>
        </xdr:txBody>
      </xdr:sp>
      <xdr:sp macro="" textlink="">
        <xdr:nvSpPr>
          <xdr:cNvPr id="33" name="正方形/長方形 32">
            <a:extLst>
              <a:ext uri="{FF2B5EF4-FFF2-40B4-BE49-F238E27FC236}">
                <a16:creationId xmlns:a16="http://schemas.microsoft.com/office/drawing/2014/main" id="{00000000-0008-0000-0800-000021000000}"/>
              </a:ext>
            </a:extLst>
          </xdr:cNvPr>
          <xdr:cNvSpPr/>
        </xdr:nvSpPr>
        <xdr:spPr>
          <a:xfrm>
            <a:off x="8734425" y="2819401"/>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２　　年　　目</a:t>
            </a:r>
          </a:p>
        </xdr:txBody>
      </xdr:sp>
      <xdr:sp macro="" textlink="">
        <xdr:nvSpPr>
          <xdr:cNvPr id="34" name="正方形/長方形 33">
            <a:extLst>
              <a:ext uri="{FF2B5EF4-FFF2-40B4-BE49-F238E27FC236}">
                <a16:creationId xmlns:a16="http://schemas.microsoft.com/office/drawing/2014/main" id="{00000000-0008-0000-0800-000022000000}"/>
              </a:ext>
            </a:extLst>
          </xdr:cNvPr>
          <xdr:cNvSpPr/>
        </xdr:nvSpPr>
        <xdr:spPr>
          <a:xfrm>
            <a:off x="12620625" y="2819400"/>
            <a:ext cx="3857625" cy="533400"/>
          </a:xfrm>
          <a:prstGeom prst="rect">
            <a:avLst/>
          </a:prstGeom>
          <a:solidFill>
            <a:srgbClr val="FFFF00">
              <a:alpha val="10196"/>
            </a:srgb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a:solidFill>
                  <a:srgbClr val="FF0000"/>
                </a:solidFill>
              </a:rPr>
              <a:t>３　　年　　目</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10</xdr:col>
      <xdr:colOff>171450</xdr:colOff>
      <xdr:row>3</xdr:row>
      <xdr:rowOff>504825</xdr:rowOff>
    </xdr:from>
    <xdr:to>
      <xdr:col>14</xdr:col>
      <xdr:colOff>533400</xdr:colOff>
      <xdr:row>4</xdr:row>
      <xdr:rowOff>104775</xdr:rowOff>
    </xdr:to>
    <xdr:sp macro="" textlink="">
      <xdr:nvSpPr>
        <xdr:cNvPr id="2" name="正方形/長方形 1">
          <a:extLst>
            <a:ext uri="{FF2B5EF4-FFF2-40B4-BE49-F238E27FC236}">
              <a16:creationId xmlns:a16="http://schemas.microsoft.com/office/drawing/2014/main" id="{00000000-0008-0000-0900-000002000000}"/>
            </a:ext>
          </a:extLst>
        </xdr:cNvPr>
        <xdr:cNvSpPr/>
      </xdr:nvSpPr>
      <xdr:spPr>
        <a:xfrm>
          <a:off x="10086975" y="1362075"/>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10</xdr:col>
      <xdr:colOff>180974</xdr:colOff>
      <xdr:row>5</xdr:row>
      <xdr:rowOff>19050</xdr:rowOff>
    </xdr:from>
    <xdr:to>
      <xdr:col>14</xdr:col>
      <xdr:colOff>190499</xdr:colOff>
      <xdr:row>5</xdr:row>
      <xdr:rowOff>285750</xdr:rowOff>
    </xdr:to>
    <xdr:sp macro="" textlink="">
      <xdr:nvSpPr>
        <xdr:cNvPr id="3" name="正方形/長方形 2">
          <a:extLst>
            <a:ext uri="{FF2B5EF4-FFF2-40B4-BE49-F238E27FC236}">
              <a16:creationId xmlns:a16="http://schemas.microsoft.com/office/drawing/2014/main" id="{00000000-0008-0000-0900-000003000000}"/>
            </a:ext>
          </a:extLst>
        </xdr:cNvPr>
        <xdr:cNvSpPr/>
      </xdr:nvSpPr>
      <xdr:spPr>
        <a:xfrm>
          <a:off x="10096499" y="1724025"/>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twoCellAnchor>
    <xdr:from>
      <xdr:col>7</xdr:col>
      <xdr:colOff>476251</xdr:colOff>
      <xdr:row>8</xdr:row>
      <xdr:rowOff>123825</xdr:rowOff>
    </xdr:from>
    <xdr:to>
      <xdr:col>20</xdr:col>
      <xdr:colOff>590551</xdr:colOff>
      <xdr:row>10</xdr:row>
      <xdr:rowOff>295275</xdr:rowOff>
    </xdr:to>
    <xdr:sp macro="" textlink="">
      <xdr:nvSpPr>
        <xdr:cNvPr id="4" name="正方形/長方形 3">
          <a:extLst>
            <a:ext uri="{FF2B5EF4-FFF2-40B4-BE49-F238E27FC236}">
              <a16:creationId xmlns:a16="http://schemas.microsoft.com/office/drawing/2014/main" id="{00000000-0008-0000-0900-000004000000}"/>
            </a:ext>
          </a:extLst>
        </xdr:cNvPr>
        <xdr:cNvSpPr/>
      </xdr:nvSpPr>
      <xdr:spPr>
        <a:xfrm>
          <a:off x="7362826" y="4343400"/>
          <a:ext cx="10001250" cy="80010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600" b="1">
              <a:solidFill>
                <a:srgbClr val="FF00FF"/>
              </a:solidFill>
              <a:latin typeface="ＭＳ ゴシック" panose="020B0609070205080204" pitchFamily="49" charset="-128"/>
              <a:ea typeface="ＭＳ ゴシック" panose="020B0609070205080204" pitchFamily="49" charset="-128"/>
            </a:rPr>
            <a:t>雇用保険</a:t>
          </a:r>
          <a:r>
            <a:rPr kumimoji="1" lang="ja-JP" altLang="en-US" sz="1600" b="1">
              <a:solidFill>
                <a:schemeClr val="tx1"/>
              </a:solidFill>
              <a:latin typeface="ＭＳ ゴシック" panose="020B0609070205080204" pitchFamily="49" charset="-128"/>
              <a:ea typeface="ＭＳ ゴシック" panose="020B0609070205080204" pitchFamily="49" charset="-128"/>
            </a:rPr>
            <a:t>：雇用保険被保険者資格取得等確認通知書　→ハローワーク</a:t>
          </a:r>
          <a:endParaRPr kumimoji="1" lang="en-US" altLang="ja-JP" sz="1600" b="1">
            <a:solidFill>
              <a:schemeClr val="tx1"/>
            </a:solidFill>
            <a:latin typeface="ＭＳ ゴシック" panose="020B0609070205080204" pitchFamily="49" charset="-128"/>
            <a:ea typeface="ＭＳ ゴシック" panose="020B0609070205080204" pitchFamily="49" charset="-128"/>
          </a:endParaRPr>
        </a:p>
        <a:p>
          <a:pPr algn="l"/>
          <a:r>
            <a:rPr kumimoji="1" lang="ja-JP" altLang="en-US" sz="1600" b="1">
              <a:solidFill>
                <a:srgbClr val="FF00FF"/>
              </a:solidFill>
              <a:latin typeface="ＭＳ ゴシック" panose="020B0609070205080204" pitchFamily="49" charset="-128"/>
              <a:ea typeface="ＭＳ ゴシック" panose="020B0609070205080204" pitchFamily="49" charset="-128"/>
            </a:rPr>
            <a:t>健康保険</a:t>
          </a:r>
          <a:r>
            <a:rPr kumimoji="1" lang="ja-JP" altLang="en-US" sz="1600" b="1">
              <a:solidFill>
                <a:schemeClr val="tx1"/>
              </a:solidFill>
              <a:latin typeface="ＭＳ ゴシック" panose="020B0609070205080204" pitchFamily="49" charset="-128"/>
              <a:ea typeface="ＭＳ ゴシック" panose="020B0609070205080204" pitchFamily="49" charset="-128"/>
            </a:rPr>
            <a:t>・</a:t>
          </a:r>
          <a:r>
            <a:rPr kumimoji="1" lang="ja-JP" altLang="en-US" sz="1600" b="1">
              <a:solidFill>
                <a:srgbClr val="FF00FF"/>
              </a:solidFill>
              <a:latin typeface="ＭＳ ゴシック" panose="020B0609070205080204" pitchFamily="49" charset="-128"/>
              <a:ea typeface="ＭＳ ゴシック" panose="020B0609070205080204" pitchFamily="49" charset="-128"/>
            </a:rPr>
            <a:t>厚生年金</a:t>
          </a:r>
          <a:r>
            <a:rPr kumimoji="1" lang="ja-JP" altLang="en-US" sz="1600" b="1">
              <a:solidFill>
                <a:schemeClr val="tx1"/>
              </a:solidFill>
              <a:latin typeface="ＭＳ ゴシック" panose="020B0609070205080204" pitchFamily="49" charset="-128"/>
              <a:ea typeface="ＭＳ ゴシック" panose="020B0609070205080204" pitchFamily="49" charset="-128"/>
            </a:rPr>
            <a:t>：健康保険・厚生年金保険資格取得確認および標準報酬決定通知書　→年金事務所</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13</xdr:col>
      <xdr:colOff>114300</xdr:colOff>
      <xdr:row>5</xdr:row>
      <xdr:rowOff>28575</xdr:rowOff>
    </xdr:from>
    <xdr:to>
      <xdr:col>17</xdr:col>
      <xdr:colOff>361950</xdr:colOff>
      <xdr:row>6</xdr:row>
      <xdr:rowOff>47625</xdr:rowOff>
    </xdr:to>
    <xdr:sp macro="" textlink="">
      <xdr:nvSpPr>
        <xdr:cNvPr id="3" name="正方形/長方形 2">
          <a:extLst>
            <a:ext uri="{FF2B5EF4-FFF2-40B4-BE49-F238E27FC236}">
              <a16:creationId xmlns:a16="http://schemas.microsoft.com/office/drawing/2014/main" id="{00000000-0008-0000-0A00-000003000000}"/>
            </a:ext>
          </a:extLst>
        </xdr:cNvPr>
        <xdr:cNvSpPr/>
      </xdr:nvSpPr>
      <xdr:spPr>
        <a:xfrm>
          <a:off x="13468350" y="1666875"/>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13</xdr:col>
      <xdr:colOff>123824</xdr:colOff>
      <xdr:row>6</xdr:row>
      <xdr:rowOff>142875</xdr:rowOff>
    </xdr:from>
    <xdr:to>
      <xdr:col>17</xdr:col>
      <xdr:colOff>19049</xdr:colOff>
      <xdr:row>7</xdr:row>
      <xdr:rowOff>161925</xdr:rowOff>
    </xdr:to>
    <xdr:sp macro="" textlink="">
      <xdr:nvSpPr>
        <xdr:cNvPr id="4" name="正方形/長方形 3">
          <a:extLst>
            <a:ext uri="{FF2B5EF4-FFF2-40B4-BE49-F238E27FC236}">
              <a16:creationId xmlns:a16="http://schemas.microsoft.com/office/drawing/2014/main" id="{00000000-0008-0000-0A00-000004000000}"/>
            </a:ext>
          </a:extLst>
        </xdr:cNvPr>
        <xdr:cNvSpPr/>
      </xdr:nvSpPr>
      <xdr:spPr>
        <a:xfrm>
          <a:off x="13477874" y="2028825"/>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15</xdr:col>
      <xdr:colOff>809624</xdr:colOff>
      <xdr:row>3</xdr:row>
      <xdr:rowOff>95250</xdr:rowOff>
    </xdr:from>
    <xdr:to>
      <xdr:col>23</xdr:col>
      <xdr:colOff>361950</xdr:colOff>
      <xdr:row>5</xdr:row>
      <xdr:rowOff>266700</xdr:rowOff>
    </xdr:to>
    <xdr:sp macro="" textlink="">
      <xdr:nvSpPr>
        <xdr:cNvPr id="2" name="正方形/長方形 1">
          <a:extLst>
            <a:ext uri="{FF2B5EF4-FFF2-40B4-BE49-F238E27FC236}">
              <a16:creationId xmlns:a16="http://schemas.microsoft.com/office/drawing/2014/main" id="{00000000-0008-0000-0B00-000002000000}"/>
            </a:ext>
          </a:extLst>
        </xdr:cNvPr>
        <xdr:cNvSpPr/>
      </xdr:nvSpPr>
      <xdr:spPr>
        <a:xfrm>
          <a:off x="11830049" y="904875"/>
          <a:ext cx="5162551" cy="66675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　黄色のセルに入力する。</a:t>
          </a:r>
          <a:endParaRPr kumimoji="1" lang="en-US" altLang="ja-JP" sz="1400">
            <a:solidFill>
              <a:schemeClr val="tx1"/>
            </a:solidFill>
          </a:endParaRPr>
        </a:p>
        <a:p>
          <a:pPr algn="l"/>
          <a:r>
            <a:rPr kumimoji="1" lang="ja-JP" altLang="en-US" sz="1400">
              <a:solidFill>
                <a:schemeClr val="tx1"/>
              </a:solidFill>
            </a:rPr>
            <a:t>　　（該当ない場合は、下のテキストボックスを様式に移動させる）</a:t>
          </a:r>
        </a:p>
      </xdr:txBody>
    </xdr:sp>
    <xdr:clientData/>
  </xdr:twoCellAnchor>
  <xdr:twoCellAnchor>
    <xdr:from>
      <xdr:col>16</xdr:col>
      <xdr:colOff>9524</xdr:colOff>
      <xdr:row>6</xdr:row>
      <xdr:rowOff>47625</xdr:rowOff>
    </xdr:from>
    <xdr:to>
      <xdr:col>20</xdr:col>
      <xdr:colOff>19049</xdr:colOff>
      <xdr:row>6</xdr:row>
      <xdr:rowOff>314325</xdr:rowOff>
    </xdr:to>
    <xdr:sp macro="" textlink="">
      <xdr:nvSpPr>
        <xdr:cNvPr id="3" name="正方形/長方形 2">
          <a:extLst>
            <a:ext uri="{FF2B5EF4-FFF2-40B4-BE49-F238E27FC236}">
              <a16:creationId xmlns:a16="http://schemas.microsoft.com/office/drawing/2014/main" id="{00000000-0008-0000-0B00-000003000000}"/>
            </a:ext>
          </a:extLst>
        </xdr:cNvPr>
        <xdr:cNvSpPr/>
      </xdr:nvSpPr>
      <xdr:spPr>
        <a:xfrm>
          <a:off x="11839574" y="1666875"/>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白黒印刷で提出する。</a:t>
          </a:r>
        </a:p>
      </xdr:txBody>
    </xdr:sp>
    <xdr:clientData/>
  </xdr:twoCellAnchor>
  <xdr:twoCellAnchor>
    <xdr:from>
      <xdr:col>15</xdr:col>
      <xdr:colOff>752475</xdr:colOff>
      <xdr:row>10</xdr:row>
      <xdr:rowOff>238125</xdr:rowOff>
    </xdr:from>
    <xdr:to>
      <xdr:col>20</xdr:col>
      <xdr:colOff>266700</xdr:colOff>
      <xdr:row>12</xdr:row>
      <xdr:rowOff>247650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1772900" y="3228975"/>
          <a:ext cx="3067050" cy="695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800"/>
            <a:t>該当なし</a:t>
          </a:r>
        </a:p>
      </xdr:txBody>
    </xdr:sp>
    <xdr:clientData/>
  </xdr:twoCellAnchor>
  <xdr:twoCellAnchor>
    <xdr:from>
      <xdr:col>15</xdr:col>
      <xdr:colOff>219075</xdr:colOff>
      <xdr:row>0</xdr:row>
      <xdr:rowOff>114300</xdr:rowOff>
    </xdr:from>
    <xdr:to>
      <xdr:col>23</xdr:col>
      <xdr:colOff>600075</xdr:colOff>
      <xdr:row>2</xdr:row>
      <xdr:rowOff>95250</xdr:rowOff>
    </xdr:to>
    <xdr:sp macro="" textlink="">
      <xdr:nvSpPr>
        <xdr:cNvPr id="6" name="正方形/長方形 5">
          <a:extLst>
            <a:ext uri="{FF2B5EF4-FFF2-40B4-BE49-F238E27FC236}">
              <a16:creationId xmlns:a16="http://schemas.microsoft.com/office/drawing/2014/main" id="{00000000-0008-0000-0B00-000006000000}"/>
            </a:ext>
          </a:extLst>
        </xdr:cNvPr>
        <xdr:cNvSpPr/>
      </xdr:nvSpPr>
      <xdr:spPr>
        <a:xfrm>
          <a:off x="11239500" y="114300"/>
          <a:ext cx="5991225" cy="542925"/>
        </a:xfrm>
        <a:prstGeom prst="rect">
          <a:avLst/>
        </a:prstGeom>
        <a:solidFill>
          <a:srgbClr val="FFCCFF"/>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ctr"/>
          <a:r>
            <a:rPr kumimoji="1" lang="en-US" altLang="ja-JP" sz="1600" b="0">
              <a:solidFill>
                <a:schemeClr val="tx1"/>
              </a:solidFill>
            </a:rPr>
            <a:t>※</a:t>
          </a:r>
          <a:r>
            <a:rPr kumimoji="1" lang="ja-JP" altLang="en-US" sz="1600" b="0">
              <a:solidFill>
                <a:schemeClr val="tx1"/>
              </a:solidFill>
            </a:rPr>
            <a:t>　この様式は、緑の雇用に該当していなくても提出してください。</a:t>
          </a:r>
        </a:p>
      </xdr:txBody>
    </xdr:sp>
    <xdr:clientData/>
  </xdr:twoCellAnchor>
  <xdr:twoCellAnchor>
    <xdr:from>
      <xdr:col>20</xdr:col>
      <xdr:colOff>190500</xdr:colOff>
      <xdr:row>10</xdr:row>
      <xdr:rowOff>95250</xdr:rowOff>
    </xdr:from>
    <xdr:to>
      <xdr:col>23</xdr:col>
      <xdr:colOff>276226</xdr:colOff>
      <xdr:row>12</xdr:row>
      <xdr:rowOff>228600</xdr:rowOff>
    </xdr:to>
    <xdr:grpSp>
      <xdr:nvGrpSpPr>
        <xdr:cNvPr id="8" name="グループ化 7">
          <a:extLst>
            <a:ext uri="{FF2B5EF4-FFF2-40B4-BE49-F238E27FC236}">
              <a16:creationId xmlns:a16="http://schemas.microsoft.com/office/drawing/2014/main" id="{00000000-0008-0000-0B00-000008000000}"/>
            </a:ext>
          </a:extLst>
        </xdr:cNvPr>
        <xdr:cNvGrpSpPr/>
      </xdr:nvGrpSpPr>
      <xdr:grpSpPr>
        <a:xfrm>
          <a:off x="14763750" y="3086100"/>
          <a:ext cx="2143126" cy="819150"/>
          <a:chOff x="14763750" y="3086100"/>
          <a:chExt cx="2143126" cy="819150"/>
        </a:xfrm>
      </xdr:grpSpPr>
      <xdr:sp macro="" textlink="">
        <xdr:nvSpPr>
          <xdr:cNvPr id="5" name="矢印: 左 4">
            <a:extLst>
              <a:ext uri="{FF2B5EF4-FFF2-40B4-BE49-F238E27FC236}">
                <a16:creationId xmlns:a16="http://schemas.microsoft.com/office/drawing/2014/main" id="{00000000-0008-0000-0B00-000005000000}"/>
              </a:ext>
            </a:extLst>
          </xdr:cNvPr>
          <xdr:cNvSpPr/>
        </xdr:nvSpPr>
        <xdr:spPr>
          <a:xfrm>
            <a:off x="14763750" y="3343275"/>
            <a:ext cx="409575" cy="314325"/>
          </a:xfrm>
          <a:prstGeom prst="leftArrow">
            <a:avLst/>
          </a:prstGeom>
          <a:solidFill>
            <a:srgbClr val="00B0F0"/>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00000000-0008-0000-0B00-000007000000}"/>
              </a:ext>
            </a:extLst>
          </xdr:cNvPr>
          <xdr:cNvSpPr/>
        </xdr:nvSpPr>
        <xdr:spPr>
          <a:xfrm>
            <a:off x="15087600" y="3086100"/>
            <a:ext cx="1819276" cy="819150"/>
          </a:xfrm>
          <a:prstGeom prst="rect">
            <a:avLst/>
          </a:prstGeom>
          <a:solidFill>
            <a:srgbClr val="00B0F0"/>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該当ない場合、様式に貼り付けてください</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16</xdr:col>
      <xdr:colOff>0</xdr:colOff>
      <xdr:row>5</xdr:row>
      <xdr:rowOff>0</xdr:rowOff>
    </xdr:from>
    <xdr:to>
      <xdr:col>20</xdr:col>
      <xdr:colOff>361950</xdr:colOff>
      <xdr:row>5</xdr:row>
      <xdr:rowOff>266700</xdr:rowOff>
    </xdr:to>
    <xdr:sp macro="" textlink="">
      <xdr:nvSpPr>
        <xdr:cNvPr id="2" name="正方形/長方形 1">
          <a:extLst>
            <a:ext uri="{FF2B5EF4-FFF2-40B4-BE49-F238E27FC236}">
              <a16:creationId xmlns:a16="http://schemas.microsoft.com/office/drawing/2014/main" id="{00000000-0008-0000-0C00-000002000000}"/>
            </a:ext>
          </a:extLst>
        </xdr:cNvPr>
        <xdr:cNvSpPr/>
      </xdr:nvSpPr>
      <xdr:spPr>
        <a:xfrm>
          <a:off x="11830050" y="1304925"/>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　黄色のセルに入力する。</a:t>
          </a:r>
        </a:p>
      </xdr:txBody>
    </xdr:sp>
    <xdr:clientData/>
  </xdr:twoCellAnchor>
  <xdr:twoCellAnchor>
    <xdr:from>
      <xdr:col>16</xdr:col>
      <xdr:colOff>9524</xdr:colOff>
      <xdr:row>6</xdr:row>
      <xdr:rowOff>47625</xdr:rowOff>
    </xdr:from>
    <xdr:to>
      <xdr:col>20</xdr:col>
      <xdr:colOff>19049</xdr:colOff>
      <xdr:row>6</xdr:row>
      <xdr:rowOff>314325</xdr:rowOff>
    </xdr:to>
    <xdr:sp macro="" textlink="">
      <xdr:nvSpPr>
        <xdr:cNvPr id="3" name="正方形/長方形 2">
          <a:extLst>
            <a:ext uri="{FF2B5EF4-FFF2-40B4-BE49-F238E27FC236}">
              <a16:creationId xmlns:a16="http://schemas.microsoft.com/office/drawing/2014/main" id="{00000000-0008-0000-0C00-000003000000}"/>
            </a:ext>
          </a:extLst>
        </xdr:cNvPr>
        <xdr:cNvSpPr/>
      </xdr:nvSpPr>
      <xdr:spPr>
        <a:xfrm>
          <a:off x="11839574" y="1666875"/>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白黒印刷で提出する。</a:t>
          </a:r>
        </a:p>
      </xdr:txBody>
    </xdr:sp>
    <xdr:clientData/>
  </xdr:twoCellAnchor>
  <xdr:twoCellAnchor>
    <xdr:from>
      <xdr:col>3</xdr:col>
      <xdr:colOff>66675</xdr:colOff>
      <xdr:row>7</xdr:row>
      <xdr:rowOff>19050</xdr:rowOff>
    </xdr:from>
    <xdr:to>
      <xdr:col>12</xdr:col>
      <xdr:colOff>514349</xdr:colOff>
      <xdr:row>16</xdr:row>
      <xdr:rowOff>176214</xdr:rowOff>
    </xdr:to>
    <xdr:grpSp>
      <xdr:nvGrpSpPr>
        <xdr:cNvPr id="4" name="グループ化 3">
          <a:extLst>
            <a:ext uri="{FF2B5EF4-FFF2-40B4-BE49-F238E27FC236}">
              <a16:creationId xmlns:a16="http://schemas.microsoft.com/office/drawing/2014/main" id="{00000000-0008-0000-0C00-000004000000}"/>
            </a:ext>
          </a:extLst>
        </xdr:cNvPr>
        <xdr:cNvGrpSpPr/>
      </xdr:nvGrpSpPr>
      <xdr:grpSpPr>
        <a:xfrm>
          <a:off x="4114800" y="1981200"/>
          <a:ext cx="5676899" cy="3243264"/>
          <a:chOff x="3990975" y="1916905"/>
          <a:chExt cx="5676899" cy="3243264"/>
        </a:xfrm>
      </xdr:grpSpPr>
      <xdr:sp macro="" textlink="">
        <xdr:nvSpPr>
          <xdr:cNvPr id="5" name="円/楕円 3">
            <a:extLst>
              <a:ext uri="{FF2B5EF4-FFF2-40B4-BE49-F238E27FC236}">
                <a16:creationId xmlns:a16="http://schemas.microsoft.com/office/drawing/2014/main" id="{00000000-0008-0000-0C00-000005000000}"/>
              </a:ext>
            </a:extLst>
          </xdr:cNvPr>
          <xdr:cNvSpPr/>
        </xdr:nvSpPr>
        <xdr:spPr>
          <a:xfrm>
            <a:off x="3990975" y="1916905"/>
            <a:ext cx="447675" cy="983457"/>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 name="直線矢印コネクタ 5">
            <a:extLst>
              <a:ext uri="{FF2B5EF4-FFF2-40B4-BE49-F238E27FC236}">
                <a16:creationId xmlns:a16="http://schemas.microsoft.com/office/drawing/2014/main" id="{00000000-0008-0000-0C00-000006000000}"/>
              </a:ext>
            </a:extLst>
          </xdr:cNvPr>
          <xdr:cNvCxnSpPr>
            <a:endCxn id="5" idx="5"/>
          </xdr:cNvCxnSpPr>
        </xdr:nvCxnSpPr>
        <xdr:spPr>
          <a:xfrm flipH="1" flipV="1">
            <a:off x="4373090" y="2756338"/>
            <a:ext cx="1341912" cy="108223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7" name="テキスト ボックス 6">
            <a:extLst>
              <a:ext uri="{FF2B5EF4-FFF2-40B4-BE49-F238E27FC236}">
                <a16:creationId xmlns:a16="http://schemas.microsoft.com/office/drawing/2014/main" id="{00000000-0008-0000-0C00-000007000000}"/>
              </a:ext>
            </a:extLst>
          </xdr:cNvPr>
          <xdr:cNvSpPr txBox="1"/>
        </xdr:nvSpPr>
        <xdr:spPr>
          <a:xfrm>
            <a:off x="4233863" y="3810000"/>
            <a:ext cx="5434011" cy="1350169"/>
          </a:xfrm>
          <a:prstGeom prst="rect">
            <a:avLst/>
          </a:prstGeom>
          <a:solidFill>
            <a:schemeClr val="bg1"/>
          </a:solidFill>
          <a:ln w="571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ja-JP" altLang="en-US" sz="1600" b="1"/>
              <a:t>・前年度の対象研修期間にも「○」を記載する</a:t>
            </a:r>
            <a:endParaRPr kumimoji="1" lang="en-US" altLang="ja-JP" sz="1600" b="1"/>
          </a:p>
          <a:p>
            <a:endParaRPr kumimoji="1" lang="en-US" altLang="ja-JP" sz="1600" b="1"/>
          </a:p>
          <a:p>
            <a:r>
              <a:rPr kumimoji="1" lang="ja-JP" altLang="en-US" sz="1600" b="1"/>
              <a:t>・前年度ＦＷ３研修修了者についても「○」を記載する</a:t>
            </a:r>
            <a:endParaRPr kumimoji="1" lang="en-US" altLang="ja-JP" sz="1600" b="1"/>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7</xdr:col>
      <xdr:colOff>0</xdr:colOff>
      <xdr:row>14</xdr:row>
      <xdr:rowOff>0</xdr:rowOff>
    </xdr:from>
    <xdr:to>
      <xdr:col>11</xdr:col>
      <xdr:colOff>361950</xdr:colOff>
      <xdr:row>14</xdr:row>
      <xdr:rowOff>266700</xdr:rowOff>
    </xdr:to>
    <xdr:sp macro="" textlink="">
      <xdr:nvSpPr>
        <xdr:cNvPr id="2" name="正方形/長方形 1">
          <a:extLst>
            <a:ext uri="{FF2B5EF4-FFF2-40B4-BE49-F238E27FC236}">
              <a16:creationId xmlns:a16="http://schemas.microsoft.com/office/drawing/2014/main" id="{00000000-0008-0000-0D00-000002000000}"/>
            </a:ext>
          </a:extLst>
        </xdr:cNvPr>
        <xdr:cNvSpPr/>
      </xdr:nvSpPr>
      <xdr:spPr>
        <a:xfrm>
          <a:off x="7743825" y="3333750"/>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　黄色のセルに入力する。</a:t>
          </a:r>
        </a:p>
      </xdr:txBody>
    </xdr:sp>
    <xdr:clientData/>
  </xdr:twoCellAnchor>
  <xdr:twoCellAnchor>
    <xdr:from>
      <xdr:col>7</xdr:col>
      <xdr:colOff>9524</xdr:colOff>
      <xdr:row>15</xdr:row>
      <xdr:rowOff>0</xdr:rowOff>
    </xdr:from>
    <xdr:to>
      <xdr:col>11</xdr:col>
      <xdr:colOff>19049</xdr:colOff>
      <xdr:row>15</xdr:row>
      <xdr:rowOff>266700</xdr:rowOff>
    </xdr:to>
    <xdr:sp macro="" textlink="">
      <xdr:nvSpPr>
        <xdr:cNvPr id="3" name="正方形/長方形 2">
          <a:extLst>
            <a:ext uri="{FF2B5EF4-FFF2-40B4-BE49-F238E27FC236}">
              <a16:creationId xmlns:a16="http://schemas.microsoft.com/office/drawing/2014/main" id="{00000000-0008-0000-0D00-000003000000}"/>
            </a:ext>
          </a:extLst>
        </xdr:cNvPr>
        <xdr:cNvSpPr/>
      </xdr:nvSpPr>
      <xdr:spPr>
        <a:xfrm>
          <a:off x="7753349" y="3695700"/>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白黒印刷で提出する。</a:t>
          </a:r>
        </a:p>
      </xdr:txBody>
    </xdr:sp>
    <xdr:clientData/>
  </xdr:twoCellAnchor>
  <xdr:twoCellAnchor>
    <xdr:from>
      <xdr:col>7</xdr:col>
      <xdr:colOff>28575</xdr:colOff>
      <xdr:row>19</xdr:row>
      <xdr:rowOff>95250</xdr:rowOff>
    </xdr:from>
    <xdr:to>
      <xdr:col>11</xdr:col>
      <xdr:colOff>352425</xdr:colOff>
      <xdr:row>21</xdr:row>
      <xdr:rowOff>238125</xdr:rowOff>
    </xdr:to>
    <xdr:sp macro="" textlink="">
      <xdr:nvSpPr>
        <xdr:cNvPr id="4" name="テキスト ボックス 3">
          <a:extLst>
            <a:ext uri="{FF2B5EF4-FFF2-40B4-BE49-F238E27FC236}">
              <a16:creationId xmlns:a16="http://schemas.microsoft.com/office/drawing/2014/main" id="{00000000-0008-0000-0D00-000004000000}"/>
            </a:ext>
          </a:extLst>
        </xdr:cNvPr>
        <xdr:cNvSpPr txBox="1"/>
      </xdr:nvSpPr>
      <xdr:spPr>
        <a:xfrm>
          <a:off x="7772400" y="4648200"/>
          <a:ext cx="3067050" cy="695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800"/>
            <a:t>該当なし</a:t>
          </a:r>
        </a:p>
      </xdr:txBody>
    </xdr:sp>
    <xdr:clientData/>
  </xdr:twoCellAnchor>
  <xdr:twoCellAnchor>
    <xdr:from>
      <xdr:col>11</xdr:col>
      <xdr:colOff>390525</xdr:colOff>
      <xdr:row>19</xdr:row>
      <xdr:rowOff>0</xdr:rowOff>
    </xdr:from>
    <xdr:to>
      <xdr:col>14</xdr:col>
      <xdr:colOff>476251</xdr:colOff>
      <xdr:row>21</xdr:row>
      <xdr:rowOff>266700</xdr:rowOff>
    </xdr:to>
    <xdr:grpSp>
      <xdr:nvGrpSpPr>
        <xdr:cNvPr id="5" name="グループ化 4">
          <a:extLst>
            <a:ext uri="{FF2B5EF4-FFF2-40B4-BE49-F238E27FC236}">
              <a16:creationId xmlns:a16="http://schemas.microsoft.com/office/drawing/2014/main" id="{00000000-0008-0000-0D00-000005000000}"/>
            </a:ext>
          </a:extLst>
        </xdr:cNvPr>
        <xdr:cNvGrpSpPr/>
      </xdr:nvGrpSpPr>
      <xdr:grpSpPr>
        <a:xfrm>
          <a:off x="10877550" y="5181600"/>
          <a:ext cx="2143126" cy="819150"/>
          <a:chOff x="14763750" y="3086100"/>
          <a:chExt cx="2143126" cy="819150"/>
        </a:xfrm>
      </xdr:grpSpPr>
      <xdr:sp macro="" textlink="">
        <xdr:nvSpPr>
          <xdr:cNvPr id="6" name="矢印: 左 5">
            <a:extLst>
              <a:ext uri="{FF2B5EF4-FFF2-40B4-BE49-F238E27FC236}">
                <a16:creationId xmlns:a16="http://schemas.microsoft.com/office/drawing/2014/main" id="{00000000-0008-0000-0D00-000006000000}"/>
              </a:ext>
            </a:extLst>
          </xdr:cNvPr>
          <xdr:cNvSpPr/>
        </xdr:nvSpPr>
        <xdr:spPr>
          <a:xfrm>
            <a:off x="14763750" y="3343275"/>
            <a:ext cx="409575" cy="314325"/>
          </a:xfrm>
          <a:prstGeom prst="leftArrow">
            <a:avLst/>
          </a:prstGeom>
          <a:solidFill>
            <a:srgbClr val="00B0F0"/>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00000000-0008-0000-0D00-000007000000}"/>
              </a:ext>
            </a:extLst>
          </xdr:cNvPr>
          <xdr:cNvSpPr/>
        </xdr:nvSpPr>
        <xdr:spPr>
          <a:xfrm>
            <a:off x="15087600" y="3086100"/>
            <a:ext cx="1819276" cy="819150"/>
          </a:xfrm>
          <a:prstGeom prst="rect">
            <a:avLst/>
          </a:prstGeom>
          <a:solidFill>
            <a:srgbClr val="00B0F0"/>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該当ない場合、様式に貼り付けてください</a:t>
            </a:r>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7</xdr:col>
      <xdr:colOff>0</xdr:colOff>
      <xdr:row>14</xdr:row>
      <xdr:rowOff>0</xdr:rowOff>
    </xdr:from>
    <xdr:to>
      <xdr:col>11</xdr:col>
      <xdr:colOff>361950</xdr:colOff>
      <xdr:row>14</xdr:row>
      <xdr:rowOff>266700</xdr:rowOff>
    </xdr:to>
    <xdr:sp macro="" textlink="">
      <xdr:nvSpPr>
        <xdr:cNvPr id="2" name="正方形/長方形 1">
          <a:extLst>
            <a:ext uri="{FF2B5EF4-FFF2-40B4-BE49-F238E27FC236}">
              <a16:creationId xmlns:a16="http://schemas.microsoft.com/office/drawing/2014/main" id="{00000000-0008-0000-0E00-000002000000}"/>
            </a:ext>
          </a:extLst>
        </xdr:cNvPr>
        <xdr:cNvSpPr/>
      </xdr:nvSpPr>
      <xdr:spPr>
        <a:xfrm>
          <a:off x="7743825" y="4029075"/>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　黄色のセルに入力する。</a:t>
          </a:r>
        </a:p>
      </xdr:txBody>
    </xdr:sp>
    <xdr:clientData/>
  </xdr:twoCellAnchor>
  <xdr:twoCellAnchor>
    <xdr:from>
      <xdr:col>7</xdr:col>
      <xdr:colOff>9524</xdr:colOff>
      <xdr:row>15</xdr:row>
      <xdr:rowOff>0</xdr:rowOff>
    </xdr:from>
    <xdr:to>
      <xdr:col>11</xdr:col>
      <xdr:colOff>19049</xdr:colOff>
      <xdr:row>15</xdr:row>
      <xdr:rowOff>266700</xdr:rowOff>
    </xdr:to>
    <xdr:sp macro="" textlink="">
      <xdr:nvSpPr>
        <xdr:cNvPr id="3" name="正方形/長方形 2">
          <a:extLst>
            <a:ext uri="{FF2B5EF4-FFF2-40B4-BE49-F238E27FC236}">
              <a16:creationId xmlns:a16="http://schemas.microsoft.com/office/drawing/2014/main" id="{00000000-0008-0000-0E00-000003000000}"/>
            </a:ext>
          </a:extLst>
        </xdr:cNvPr>
        <xdr:cNvSpPr/>
      </xdr:nvSpPr>
      <xdr:spPr>
        <a:xfrm>
          <a:off x="7753349" y="4391025"/>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白黒印刷で提出する。</a:t>
          </a:r>
        </a:p>
      </xdr:txBody>
    </xdr:sp>
    <xdr:clientData/>
  </xdr:twoCellAnchor>
  <xdr:twoCellAnchor>
    <xdr:from>
      <xdr:col>7</xdr:col>
      <xdr:colOff>28575</xdr:colOff>
      <xdr:row>19</xdr:row>
      <xdr:rowOff>95250</xdr:rowOff>
    </xdr:from>
    <xdr:to>
      <xdr:col>11</xdr:col>
      <xdr:colOff>352425</xdr:colOff>
      <xdr:row>21</xdr:row>
      <xdr:rowOff>238125</xdr:rowOff>
    </xdr:to>
    <xdr:sp macro="" textlink="">
      <xdr:nvSpPr>
        <xdr:cNvPr id="4" name="テキスト ボックス 3">
          <a:extLst>
            <a:ext uri="{FF2B5EF4-FFF2-40B4-BE49-F238E27FC236}">
              <a16:creationId xmlns:a16="http://schemas.microsoft.com/office/drawing/2014/main" id="{00000000-0008-0000-0E00-000004000000}"/>
            </a:ext>
          </a:extLst>
        </xdr:cNvPr>
        <xdr:cNvSpPr txBox="1"/>
      </xdr:nvSpPr>
      <xdr:spPr>
        <a:xfrm>
          <a:off x="7772400" y="5591175"/>
          <a:ext cx="3067050" cy="695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800"/>
            <a:t>該当なし</a:t>
          </a:r>
        </a:p>
      </xdr:txBody>
    </xdr:sp>
    <xdr:clientData/>
  </xdr:twoCellAnchor>
  <xdr:twoCellAnchor>
    <xdr:from>
      <xdr:col>11</xdr:col>
      <xdr:colOff>390525</xdr:colOff>
      <xdr:row>19</xdr:row>
      <xdr:rowOff>0</xdr:rowOff>
    </xdr:from>
    <xdr:to>
      <xdr:col>14</xdr:col>
      <xdr:colOff>476251</xdr:colOff>
      <xdr:row>21</xdr:row>
      <xdr:rowOff>266700</xdr:rowOff>
    </xdr:to>
    <xdr:grpSp>
      <xdr:nvGrpSpPr>
        <xdr:cNvPr id="5" name="グループ化 4">
          <a:extLst>
            <a:ext uri="{FF2B5EF4-FFF2-40B4-BE49-F238E27FC236}">
              <a16:creationId xmlns:a16="http://schemas.microsoft.com/office/drawing/2014/main" id="{00000000-0008-0000-0E00-000005000000}"/>
            </a:ext>
          </a:extLst>
        </xdr:cNvPr>
        <xdr:cNvGrpSpPr/>
      </xdr:nvGrpSpPr>
      <xdr:grpSpPr>
        <a:xfrm>
          <a:off x="10877550" y="5495925"/>
          <a:ext cx="2143126" cy="819150"/>
          <a:chOff x="14763750" y="3086100"/>
          <a:chExt cx="2143126" cy="819150"/>
        </a:xfrm>
      </xdr:grpSpPr>
      <xdr:sp macro="" textlink="">
        <xdr:nvSpPr>
          <xdr:cNvPr id="6" name="矢印: 左 5">
            <a:extLst>
              <a:ext uri="{FF2B5EF4-FFF2-40B4-BE49-F238E27FC236}">
                <a16:creationId xmlns:a16="http://schemas.microsoft.com/office/drawing/2014/main" id="{00000000-0008-0000-0E00-000006000000}"/>
              </a:ext>
            </a:extLst>
          </xdr:cNvPr>
          <xdr:cNvSpPr/>
        </xdr:nvSpPr>
        <xdr:spPr>
          <a:xfrm>
            <a:off x="14763750" y="3343275"/>
            <a:ext cx="409575" cy="314325"/>
          </a:xfrm>
          <a:prstGeom prst="leftArrow">
            <a:avLst/>
          </a:prstGeom>
          <a:solidFill>
            <a:srgbClr val="00B0F0"/>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00000000-0008-0000-0E00-000007000000}"/>
              </a:ext>
            </a:extLst>
          </xdr:cNvPr>
          <xdr:cNvSpPr/>
        </xdr:nvSpPr>
        <xdr:spPr>
          <a:xfrm>
            <a:off x="15087600" y="3086100"/>
            <a:ext cx="1819276" cy="819150"/>
          </a:xfrm>
          <a:prstGeom prst="rect">
            <a:avLst/>
          </a:prstGeom>
          <a:solidFill>
            <a:srgbClr val="00B0F0"/>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該当ない場合、様式に貼り付けてください</a:t>
            </a:r>
          </a:p>
        </xdr:txBody>
      </xdr:sp>
    </xdr:grpSp>
    <xdr:clientData/>
  </xdr:twoCellAnchor>
</xdr:wsDr>
</file>

<file path=xl/drawings/drawing19.xml><?xml version="1.0" encoding="utf-8"?>
<xdr:wsDr xmlns:xdr="http://schemas.openxmlformats.org/drawingml/2006/spreadsheetDrawing" xmlns:a="http://schemas.openxmlformats.org/drawingml/2006/main">
  <xdr:oneCellAnchor>
    <xdr:from>
      <xdr:col>1</xdr:col>
      <xdr:colOff>174625</xdr:colOff>
      <xdr:row>6</xdr:row>
      <xdr:rowOff>79376</xdr:rowOff>
    </xdr:from>
    <xdr:ext cx="2889250" cy="325730"/>
    <xdr:sp macro="" textlink="">
      <xdr:nvSpPr>
        <xdr:cNvPr id="2" name="テキスト ボックス 1">
          <a:extLst>
            <a:ext uri="{FF2B5EF4-FFF2-40B4-BE49-F238E27FC236}">
              <a16:creationId xmlns:a16="http://schemas.microsoft.com/office/drawing/2014/main" id="{00000000-0008-0000-0F00-000002000000}"/>
            </a:ext>
          </a:extLst>
        </xdr:cNvPr>
        <xdr:cNvSpPr txBox="1"/>
      </xdr:nvSpPr>
      <xdr:spPr>
        <a:xfrm>
          <a:off x="984250" y="1603376"/>
          <a:ext cx="2889250" cy="325730"/>
        </a:xfrm>
        <a:prstGeom prst="rect">
          <a:avLst/>
        </a:prstGeom>
        <a:solidFill>
          <a:srgbClr val="FF000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400">
              <a:solidFill>
                <a:schemeClr val="bg1"/>
              </a:solidFill>
            </a:rPr>
            <a:t>★令和５年度申請から提出を想定</a:t>
          </a:r>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1</xdr:col>
      <xdr:colOff>254000</xdr:colOff>
      <xdr:row>6</xdr:row>
      <xdr:rowOff>95251</xdr:rowOff>
    </xdr:from>
    <xdr:ext cx="2889250" cy="325730"/>
    <xdr:sp macro="" textlink="">
      <xdr:nvSpPr>
        <xdr:cNvPr id="2" name="テキスト ボックス 1">
          <a:extLst>
            <a:ext uri="{FF2B5EF4-FFF2-40B4-BE49-F238E27FC236}">
              <a16:creationId xmlns:a16="http://schemas.microsoft.com/office/drawing/2014/main" id="{00000000-0008-0000-1000-000002000000}"/>
            </a:ext>
          </a:extLst>
        </xdr:cNvPr>
        <xdr:cNvSpPr txBox="1"/>
      </xdr:nvSpPr>
      <xdr:spPr>
        <a:xfrm>
          <a:off x="1063625" y="1619251"/>
          <a:ext cx="2889250" cy="325730"/>
        </a:xfrm>
        <a:prstGeom prst="rect">
          <a:avLst/>
        </a:prstGeom>
        <a:solidFill>
          <a:srgbClr val="FF000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400">
              <a:solidFill>
                <a:schemeClr val="bg1"/>
              </a:solidFill>
            </a:rPr>
            <a:t>★令和５年度申請から提出を想定</a:t>
          </a:r>
        </a:p>
      </xdr:txBody>
    </xdr:sp>
    <xdr:clientData/>
  </xdr:oneCellAnchor>
</xdr:wsDr>
</file>

<file path=xl/drawings/drawing21.xml><?xml version="1.0" encoding="utf-8"?>
<xdr:wsDr xmlns:xdr="http://schemas.openxmlformats.org/drawingml/2006/spreadsheetDrawing" xmlns:a="http://schemas.openxmlformats.org/drawingml/2006/main">
  <xdr:twoCellAnchor>
    <xdr:from>
      <xdr:col>16</xdr:col>
      <xdr:colOff>0</xdr:colOff>
      <xdr:row>6</xdr:row>
      <xdr:rowOff>0</xdr:rowOff>
    </xdr:from>
    <xdr:to>
      <xdr:col>20</xdr:col>
      <xdr:colOff>361950</xdr:colOff>
      <xdr:row>6</xdr:row>
      <xdr:rowOff>266700</xdr:rowOff>
    </xdr:to>
    <xdr:sp macro="" textlink="">
      <xdr:nvSpPr>
        <xdr:cNvPr id="2" name="正方形/長方形 1">
          <a:extLst>
            <a:ext uri="{FF2B5EF4-FFF2-40B4-BE49-F238E27FC236}">
              <a16:creationId xmlns:a16="http://schemas.microsoft.com/office/drawing/2014/main" id="{00000000-0008-0000-1100-000002000000}"/>
            </a:ext>
          </a:extLst>
        </xdr:cNvPr>
        <xdr:cNvSpPr/>
      </xdr:nvSpPr>
      <xdr:spPr>
        <a:xfrm>
          <a:off x="11830050" y="1619250"/>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　黄色のセルに入力する。</a:t>
          </a:r>
        </a:p>
      </xdr:txBody>
    </xdr:sp>
    <xdr:clientData/>
  </xdr:twoCellAnchor>
  <xdr:twoCellAnchor>
    <xdr:from>
      <xdr:col>16</xdr:col>
      <xdr:colOff>9524</xdr:colOff>
      <xdr:row>7</xdr:row>
      <xdr:rowOff>19050</xdr:rowOff>
    </xdr:from>
    <xdr:to>
      <xdr:col>20</xdr:col>
      <xdr:colOff>19049</xdr:colOff>
      <xdr:row>7</xdr:row>
      <xdr:rowOff>285750</xdr:rowOff>
    </xdr:to>
    <xdr:sp macro="" textlink="">
      <xdr:nvSpPr>
        <xdr:cNvPr id="3" name="正方形/長方形 2">
          <a:extLst>
            <a:ext uri="{FF2B5EF4-FFF2-40B4-BE49-F238E27FC236}">
              <a16:creationId xmlns:a16="http://schemas.microsoft.com/office/drawing/2014/main" id="{00000000-0008-0000-1100-000003000000}"/>
            </a:ext>
          </a:extLst>
        </xdr:cNvPr>
        <xdr:cNvSpPr/>
      </xdr:nvSpPr>
      <xdr:spPr>
        <a:xfrm>
          <a:off x="11839574" y="1981200"/>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白黒印刷で提出する。</a:t>
          </a:r>
        </a:p>
      </xdr:txBody>
    </xdr:sp>
    <xdr:clientData/>
  </xdr:twoCellAnchor>
  <xdr:twoCellAnchor>
    <xdr:from>
      <xdr:col>16</xdr:col>
      <xdr:colOff>38100</xdr:colOff>
      <xdr:row>10</xdr:row>
      <xdr:rowOff>76200</xdr:rowOff>
    </xdr:from>
    <xdr:to>
      <xdr:col>20</xdr:col>
      <xdr:colOff>361950</xdr:colOff>
      <xdr:row>12</xdr:row>
      <xdr:rowOff>85725</xdr:rowOff>
    </xdr:to>
    <xdr:sp macro="" textlink="">
      <xdr:nvSpPr>
        <xdr:cNvPr id="4" name="テキスト ボックス 3">
          <a:extLst>
            <a:ext uri="{FF2B5EF4-FFF2-40B4-BE49-F238E27FC236}">
              <a16:creationId xmlns:a16="http://schemas.microsoft.com/office/drawing/2014/main" id="{00000000-0008-0000-1100-000004000000}"/>
            </a:ext>
          </a:extLst>
        </xdr:cNvPr>
        <xdr:cNvSpPr txBox="1"/>
      </xdr:nvSpPr>
      <xdr:spPr>
        <a:xfrm>
          <a:off x="11868150" y="3067050"/>
          <a:ext cx="3067050" cy="695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800"/>
            <a:t>該当なし</a:t>
          </a:r>
        </a:p>
      </xdr:txBody>
    </xdr:sp>
    <xdr:clientData/>
  </xdr:twoCellAnchor>
  <xdr:twoCellAnchor>
    <xdr:from>
      <xdr:col>20</xdr:col>
      <xdr:colOff>390525</xdr:colOff>
      <xdr:row>10</xdr:row>
      <xdr:rowOff>0</xdr:rowOff>
    </xdr:from>
    <xdr:to>
      <xdr:col>23</xdr:col>
      <xdr:colOff>476251</xdr:colOff>
      <xdr:row>12</xdr:row>
      <xdr:rowOff>133350</xdr:rowOff>
    </xdr:to>
    <xdr:grpSp>
      <xdr:nvGrpSpPr>
        <xdr:cNvPr id="5" name="グループ化 4">
          <a:extLst>
            <a:ext uri="{FF2B5EF4-FFF2-40B4-BE49-F238E27FC236}">
              <a16:creationId xmlns:a16="http://schemas.microsoft.com/office/drawing/2014/main" id="{00000000-0008-0000-1100-000005000000}"/>
            </a:ext>
          </a:extLst>
        </xdr:cNvPr>
        <xdr:cNvGrpSpPr/>
      </xdr:nvGrpSpPr>
      <xdr:grpSpPr>
        <a:xfrm>
          <a:off x="14963775" y="2990850"/>
          <a:ext cx="2143126" cy="819150"/>
          <a:chOff x="14763750" y="3086100"/>
          <a:chExt cx="2143126" cy="819150"/>
        </a:xfrm>
      </xdr:grpSpPr>
      <xdr:sp macro="" textlink="">
        <xdr:nvSpPr>
          <xdr:cNvPr id="6" name="矢印: 左 5">
            <a:extLst>
              <a:ext uri="{FF2B5EF4-FFF2-40B4-BE49-F238E27FC236}">
                <a16:creationId xmlns:a16="http://schemas.microsoft.com/office/drawing/2014/main" id="{00000000-0008-0000-1100-000006000000}"/>
              </a:ext>
            </a:extLst>
          </xdr:cNvPr>
          <xdr:cNvSpPr/>
        </xdr:nvSpPr>
        <xdr:spPr>
          <a:xfrm>
            <a:off x="14763750" y="3343275"/>
            <a:ext cx="409575" cy="314325"/>
          </a:xfrm>
          <a:prstGeom prst="leftArrow">
            <a:avLst/>
          </a:prstGeom>
          <a:solidFill>
            <a:srgbClr val="00B0F0"/>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00000000-0008-0000-1100-000007000000}"/>
              </a:ext>
            </a:extLst>
          </xdr:cNvPr>
          <xdr:cNvSpPr/>
        </xdr:nvSpPr>
        <xdr:spPr>
          <a:xfrm>
            <a:off x="15087600" y="3086100"/>
            <a:ext cx="1819276" cy="819150"/>
          </a:xfrm>
          <a:prstGeom prst="rect">
            <a:avLst/>
          </a:prstGeom>
          <a:solidFill>
            <a:srgbClr val="00B0F0"/>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該当ない場合、様式に貼り付けてください</a:t>
            </a:r>
          </a:p>
        </xdr:txBody>
      </xdr:sp>
    </xdr:grpSp>
    <xdr:clientData/>
  </xdr:twoCellAnchor>
</xdr:wsDr>
</file>

<file path=xl/drawings/drawing22.xml><?xml version="1.0" encoding="utf-8"?>
<xdr:wsDr xmlns:xdr="http://schemas.openxmlformats.org/drawingml/2006/spreadsheetDrawing" xmlns:a="http://schemas.openxmlformats.org/drawingml/2006/main">
  <xdr:twoCellAnchor>
    <xdr:from>
      <xdr:col>9</xdr:col>
      <xdr:colOff>0</xdr:colOff>
      <xdr:row>2</xdr:row>
      <xdr:rowOff>0</xdr:rowOff>
    </xdr:from>
    <xdr:to>
      <xdr:col>13</xdr:col>
      <xdr:colOff>361950</xdr:colOff>
      <xdr:row>2</xdr:row>
      <xdr:rowOff>333375</xdr:rowOff>
    </xdr:to>
    <xdr:sp macro="" textlink="">
      <xdr:nvSpPr>
        <xdr:cNvPr id="2" name="正方形/長方形 1">
          <a:extLst>
            <a:ext uri="{FF2B5EF4-FFF2-40B4-BE49-F238E27FC236}">
              <a16:creationId xmlns:a16="http://schemas.microsoft.com/office/drawing/2014/main" id="{00000000-0008-0000-1200-000002000000}"/>
            </a:ext>
          </a:extLst>
        </xdr:cNvPr>
        <xdr:cNvSpPr/>
      </xdr:nvSpPr>
      <xdr:spPr>
        <a:xfrm>
          <a:off x="8286750" y="762000"/>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9</xdr:col>
      <xdr:colOff>19049</xdr:colOff>
      <xdr:row>2</xdr:row>
      <xdr:rowOff>485775</xdr:rowOff>
    </xdr:from>
    <xdr:to>
      <xdr:col>13</xdr:col>
      <xdr:colOff>28574</xdr:colOff>
      <xdr:row>3</xdr:row>
      <xdr:rowOff>266700</xdr:rowOff>
    </xdr:to>
    <xdr:sp macro="" textlink="">
      <xdr:nvSpPr>
        <xdr:cNvPr id="3" name="正方形/長方形 2">
          <a:extLst>
            <a:ext uri="{FF2B5EF4-FFF2-40B4-BE49-F238E27FC236}">
              <a16:creationId xmlns:a16="http://schemas.microsoft.com/office/drawing/2014/main" id="{00000000-0008-0000-1200-000003000000}"/>
            </a:ext>
          </a:extLst>
        </xdr:cNvPr>
        <xdr:cNvSpPr/>
      </xdr:nvSpPr>
      <xdr:spPr>
        <a:xfrm>
          <a:off x="8305799" y="1247775"/>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17</xdr:col>
      <xdr:colOff>276225</xdr:colOff>
      <xdr:row>3</xdr:row>
      <xdr:rowOff>95251</xdr:rowOff>
    </xdr:from>
    <xdr:to>
      <xdr:col>21</xdr:col>
      <xdr:colOff>638175</xdr:colOff>
      <xdr:row>4</xdr:row>
      <xdr:rowOff>38100</xdr:rowOff>
    </xdr:to>
    <xdr:sp macro="" textlink="">
      <xdr:nvSpPr>
        <xdr:cNvPr id="2" name="正方形/長方形 1">
          <a:extLst>
            <a:ext uri="{FF2B5EF4-FFF2-40B4-BE49-F238E27FC236}">
              <a16:creationId xmlns:a16="http://schemas.microsoft.com/office/drawing/2014/main" id="{00000000-0008-0000-1300-000002000000}"/>
            </a:ext>
          </a:extLst>
        </xdr:cNvPr>
        <xdr:cNvSpPr/>
      </xdr:nvSpPr>
      <xdr:spPr>
        <a:xfrm>
          <a:off x="13411200" y="1085851"/>
          <a:ext cx="3105150" cy="247649"/>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17</xdr:col>
      <xdr:colOff>276224</xdr:colOff>
      <xdr:row>4</xdr:row>
      <xdr:rowOff>114300</xdr:rowOff>
    </xdr:from>
    <xdr:to>
      <xdr:col>21</xdr:col>
      <xdr:colOff>285749</xdr:colOff>
      <xdr:row>4</xdr:row>
      <xdr:rowOff>371475</xdr:rowOff>
    </xdr:to>
    <xdr:sp macro="" textlink="">
      <xdr:nvSpPr>
        <xdr:cNvPr id="3" name="正方形/長方形 2">
          <a:extLst>
            <a:ext uri="{FF2B5EF4-FFF2-40B4-BE49-F238E27FC236}">
              <a16:creationId xmlns:a16="http://schemas.microsoft.com/office/drawing/2014/main" id="{00000000-0008-0000-1300-000003000000}"/>
            </a:ext>
          </a:extLst>
        </xdr:cNvPr>
        <xdr:cNvSpPr/>
      </xdr:nvSpPr>
      <xdr:spPr>
        <a:xfrm>
          <a:off x="13411199" y="1409700"/>
          <a:ext cx="2752725" cy="2571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18</xdr:col>
      <xdr:colOff>352425</xdr:colOff>
      <xdr:row>3</xdr:row>
      <xdr:rowOff>28576</xdr:rowOff>
    </xdr:from>
    <xdr:to>
      <xdr:col>23</xdr:col>
      <xdr:colOff>28575</xdr:colOff>
      <xdr:row>3</xdr:row>
      <xdr:rowOff>257176</xdr:rowOff>
    </xdr:to>
    <xdr:sp macro="" textlink="">
      <xdr:nvSpPr>
        <xdr:cNvPr id="2" name="正方形/長方形 1">
          <a:extLst>
            <a:ext uri="{FF2B5EF4-FFF2-40B4-BE49-F238E27FC236}">
              <a16:creationId xmlns:a16="http://schemas.microsoft.com/office/drawing/2014/main" id="{00000000-0008-0000-1400-000002000000}"/>
            </a:ext>
          </a:extLst>
        </xdr:cNvPr>
        <xdr:cNvSpPr/>
      </xdr:nvSpPr>
      <xdr:spPr>
        <a:xfrm>
          <a:off x="14173200" y="1019176"/>
          <a:ext cx="3105150" cy="2286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18</xdr:col>
      <xdr:colOff>342899</xdr:colOff>
      <xdr:row>4</xdr:row>
      <xdr:rowOff>47625</xdr:rowOff>
    </xdr:from>
    <xdr:to>
      <xdr:col>22</xdr:col>
      <xdr:colOff>352424</xdr:colOff>
      <xdr:row>4</xdr:row>
      <xdr:rowOff>314325</xdr:rowOff>
    </xdr:to>
    <xdr:sp macro="" textlink="">
      <xdr:nvSpPr>
        <xdr:cNvPr id="3" name="正方形/長方形 2">
          <a:extLst>
            <a:ext uri="{FF2B5EF4-FFF2-40B4-BE49-F238E27FC236}">
              <a16:creationId xmlns:a16="http://schemas.microsoft.com/office/drawing/2014/main" id="{00000000-0008-0000-1400-000003000000}"/>
            </a:ext>
          </a:extLst>
        </xdr:cNvPr>
        <xdr:cNvSpPr/>
      </xdr:nvSpPr>
      <xdr:spPr>
        <a:xfrm>
          <a:off x="14163674" y="1343025"/>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16</xdr:col>
      <xdr:colOff>0</xdr:colOff>
      <xdr:row>6</xdr:row>
      <xdr:rowOff>0</xdr:rowOff>
    </xdr:from>
    <xdr:to>
      <xdr:col>20</xdr:col>
      <xdr:colOff>361950</xdr:colOff>
      <xdr:row>7</xdr:row>
      <xdr:rowOff>57150</xdr:rowOff>
    </xdr:to>
    <xdr:sp macro="" textlink="">
      <xdr:nvSpPr>
        <xdr:cNvPr id="2" name="正方形/長方形 1">
          <a:extLst>
            <a:ext uri="{FF2B5EF4-FFF2-40B4-BE49-F238E27FC236}">
              <a16:creationId xmlns:a16="http://schemas.microsoft.com/office/drawing/2014/main" id="{00000000-0008-0000-1500-000002000000}"/>
            </a:ext>
          </a:extLst>
        </xdr:cNvPr>
        <xdr:cNvSpPr/>
      </xdr:nvSpPr>
      <xdr:spPr>
        <a:xfrm>
          <a:off x="12039600" y="1638300"/>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16</xdr:col>
      <xdr:colOff>19049</xdr:colOff>
      <xdr:row>7</xdr:row>
      <xdr:rowOff>209550</xdr:rowOff>
    </xdr:from>
    <xdr:to>
      <xdr:col>20</xdr:col>
      <xdr:colOff>28574</xdr:colOff>
      <xdr:row>8</xdr:row>
      <xdr:rowOff>266700</xdr:rowOff>
    </xdr:to>
    <xdr:sp macro="" textlink="">
      <xdr:nvSpPr>
        <xdr:cNvPr id="3" name="正方形/長方形 2">
          <a:extLst>
            <a:ext uri="{FF2B5EF4-FFF2-40B4-BE49-F238E27FC236}">
              <a16:creationId xmlns:a16="http://schemas.microsoft.com/office/drawing/2014/main" id="{00000000-0008-0000-1500-000003000000}"/>
            </a:ext>
          </a:extLst>
        </xdr:cNvPr>
        <xdr:cNvSpPr/>
      </xdr:nvSpPr>
      <xdr:spPr>
        <a:xfrm>
          <a:off x="12058649" y="2124075"/>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15</xdr:col>
      <xdr:colOff>0</xdr:colOff>
      <xdr:row>7</xdr:row>
      <xdr:rowOff>0</xdr:rowOff>
    </xdr:from>
    <xdr:to>
      <xdr:col>19</xdr:col>
      <xdr:colOff>361950</xdr:colOff>
      <xdr:row>8</xdr:row>
      <xdr:rowOff>57150</xdr:rowOff>
    </xdr:to>
    <xdr:sp macro="" textlink="">
      <xdr:nvSpPr>
        <xdr:cNvPr id="2" name="正方形/長方形 1">
          <a:extLst>
            <a:ext uri="{FF2B5EF4-FFF2-40B4-BE49-F238E27FC236}">
              <a16:creationId xmlns:a16="http://schemas.microsoft.com/office/drawing/2014/main" id="{00000000-0008-0000-1600-000002000000}"/>
            </a:ext>
          </a:extLst>
        </xdr:cNvPr>
        <xdr:cNvSpPr/>
      </xdr:nvSpPr>
      <xdr:spPr>
        <a:xfrm>
          <a:off x="13239750" y="1914525"/>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15</xdr:col>
      <xdr:colOff>19049</xdr:colOff>
      <xdr:row>8</xdr:row>
      <xdr:rowOff>209550</xdr:rowOff>
    </xdr:from>
    <xdr:to>
      <xdr:col>19</xdr:col>
      <xdr:colOff>28574</xdr:colOff>
      <xdr:row>9</xdr:row>
      <xdr:rowOff>266700</xdr:rowOff>
    </xdr:to>
    <xdr:sp macro="" textlink="">
      <xdr:nvSpPr>
        <xdr:cNvPr id="3" name="正方形/長方形 2">
          <a:extLst>
            <a:ext uri="{FF2B5EF4-FFF2-40B4-BE49-F238E27FC236}">
              <a16:creationId xmlns:a16="http://schemas.microsoft.com/office/drawing/2014/main" id="{00000000-0008-0000-1600-000003000000}"/>
            </a:ext>
          </a:extLst>
        </xdr:cNvPr>
        <xdr:cNvSpPr/>
      </xdr:nvSpPr>
      <xdr:spPr>
        <a:xfrm>
          <a:off x="13258799" y="2400300"/>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8</xdr:col>
      <xdr:colOff>371475</xdr:colOff>
      <xdr:row>1</xdr:row>
      <xdr:rowOff>190500</xdr:rowOff>
    </xdr:from>
    <xdr:to>
      <xdr:col>13</xdr:col>
      <xdr:colOff>47625</xdr:colOff>
      <xdr:row>2</xdr:row>
      <xdr:rowOff>123825</xdr:rowOff>
    </xdr:to>
    <xdr:sp macro="" textlink="">
      <xdr:nvSpPr>
        <xdr:cNvPr id="2" name="正方形/長方形 1">
          <a:extLst>
            <a:ext uri="{FF2B5EF4-FFF2-40B4-BE49-F238E27FC236}">
              <a16:creationId xmlns:a16="http://schemas.microsoft.com/office/drawing/2014/main" id="{00000000-0008-0000-1700-000002000000}"/>
            </a:ext>
          </a:extLst>
        </xdr:cNvPr>
        <xdr:cNvSpPr/>
      </xdr:nvSpPr>
      <xdr:spPr>
        <a:xfrm>
          <a:off x="10915650" y="552450"/>
          <a:ext cx="3105150"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①</a:t>
          </a:r>
          <a:r>
            <a:rPr kumimoji="1" lang="ja-JP" altLang="en-US" sz="1400">
              <a:solidFill>
                <a:srgbClr val="FF0000"/>
              </a:solidFill>
            </a:rPr>
            <a:t>黄色のセル</a:t>
          </a:r>
          <a:r>
            <a:rPr kumimoji="1" lang="ja-JP" altLang="en-US" sz="1400">
              <a:solidFill>
                <a:schemeClr val="tx1"/>
              </a:solidFill>
            </a:rPr>
            <a:t>に入力する。</a:t>
          </a:r>
        </a:p>
      </xdr:txBody>
    </xdr:sp>
    <xdr:clientData/>
  </xdr:twoCellAnchor>
  <xdr:twoCellAnchor>
    <xdr:from>
      <xdr:col>8</xdr:col>
      <xdr:colOff>390524</xdr:colOff>
      <xdr:row>2</xdr:row>
      <xdr:rowOff>276225</xdr:rowOff>
    </xdr:from>
    <xdr:to>
      <xdr:col>12</xdr:col>
      <xdr:colOff>400049</xdr:colOff>
      <xdr:row>3</xdr:row>
      <xdr:rowOff>57150</xdr:rowOff>
    </xdr:to>
    <xdr:sp macro="" textlink="">
      <xdr:nvSpPr>
        <xdr:cNvPr id="3" name="正方形/長方形 2">
          <a:extLst>
            <a:ext uri="{FF2B5EF4-FFF2-40B4-BE49-F238E27FC236}">
              <a16:creationId xmlns:a16="http://schemas.microsoft.com/office/drawing/2014/main" id="{00000000-0008-0000-1700-000003000000}"/>
            </a:ext>
          </a:extLst>
        </xdr:cNvPr>
        <xdr:cNvSpPr/>
      </xdr:nvSpPr>
      <xdr:spPr>
        <a:xfrm>
          <a:off x="10934699" y="1038225"/>
          <a:ext cx="2752725" cy="3333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a:t>
          </a:r>
          <a:r>
            <a:rPr kumimoji="1" lang="ja-JP" altLang="en-US" sz="1400">
              <a:solidFill>
                <a:srgbClr val="FF0000"/>
              </a:solidFill>
            </a:rPr>
            <a:t>白黒印刷</a:t>
          </a:r>
          <a:r>
            <a:rPr kumimoji="1" lang="ja-JP" altLang="en-US" sz="1400">
              <a:solidFill>
                <a:schemeClr val="tx1"/>
              </a:solidFill>
            </a:rPr>
            <a:t>で提出する。</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39</xdr:col>
      <xdr:colOff>447675</xdr:colOff>
      <xdr:row>3</xdr:row>
      <xdr:rowOff>19050</xdr:rowOff>
    </xdr:from>
    <xdr:to>
      <xdr:col>44</xdr:col>
      <xdr:colOff>123825</xdr:colOff>
      <xdr:row>4</xdr:row>
      <xdr:rowOff>0</xdr:rowOff>
    </xdr:to>
    <xdr:sp macro="" textlink="">
      <xdr:nvSpPr>
        <xdr:cNvPr id="2" name="正方形/長方形 1">
          <a:extLst>
            <a:ext uri="{FF2B5EF4-FFF2-40B4-BE49-F238E27FC236}">
              <a16:creationId xmlns:a16="http://schemas.microsoft.com/office/drawing/2014/main" id="{00000000-0008-0000-1800-000002000000}"/>
            </a:ext>
          </a:extLst>
        </xdr:cNvPr>
        <xdr:cNvSpPr/>
      </xdr:nvSpPr>
      <xdr:spPr>
        <a:xfrm>
          <a:off x="27403425" y="990600"/>
          <a:ext cx="3105150" cy="257175"/>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39</xdr:col>
      <xdr:colOff>476249</xdr:colOff>
      <xdr:row>4</xdr:row>
      <xdr:rowOff>104775</xdr:rowOff>
    </xdr:from>
    <xdr:to>
      <xdr:col>43</xdr:col>
      <xdr:colOff>485774</xdr:colOff>
      <xdr:row>5</xdr:row>
      <xdr:rowOff>133350</xdr:rowOff>
    </xdr:to>
    <xdr:sp macro="" textlink="">
      <xdr:nvSpPr>
        <xdr:cNvPr id="3" name="正方形/長方形 2">
          <a:extLst>
            <a:ext uri="{FF2B5EF4-FFF2-40B4-BE49-F238E27FC236}">
              <a16:creationId xmlns:a16="http://schemas.microsoft.com/office/drawing/2014/main" id="{00000000-0008-0000-1800-000003000000}"/>
            </a:ext>
          </a:extLst>
        </xdr:cNvPr>
        <xdr:cNvSpPr/>
      </xdr:nvSpPr>
      <xdr:spPr>
        <a:xfrm>
          <a:off x="27431999" y="1352550"/>
          <a:ext cx="2752725" cy="3048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16</xdr:col>
      <xdr:colOff>95250</xdr:colOff>
      <xdr:row>4</xdr:row>
      <xdr:rowOff>28575</xdr:rowOff>
    </xdr:from>
    <xdr:to>
      <xdr:col>20</xdr:col>
      <xdr:colOff>457200</xdr:colOff>
      <xdr:row>5</xdr:row>
      <xdr:rowOff>114300</xdr:rowOff>
    </xdr:to>
    <xdr:sp macro="" textlink="">
      <xdr:nvSpPr>
        <xdr:cNvPr id="2" name="正方形/長方形 1">
          <a:extLst>
            <a:ext uri="{FF2B5EF4-FFF2-40B4-BE49-F238E27FC236}">
              <a16:creationId xmlns:a16="http://schemas.microsoft.com/office/drawing/2014/main" id="{00000000-0008-0000-1A00-000002000000}"/>
            </a:ext>
          </a:extLst>
        </xdr:cNvPr>
        <xdr:cNvSpPr/>
      </xdr:nvSpPr>
      <xdr:spPr>
        <a:xfrm>
          <a:off x="14144625" y="1552575"/>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16</xdr:col>
      <xdr:colOff>104774</xdr:colOff>
      <xdr:row>5</xdr:row>
      <xdr:rowOff>209550</xdr:rowOff>
    </xdr:from>
    <xdr:to>
      <xdr:col>20</xdr:col>
      <xdr:colOff>114299</xdr:colOff>
      <xdr:row>6</xdr:row>
      <xdr:rowOff>161925</xdr:rowOff>
    </xdr:to>
    <xdr:sp macro="" textlink="">
      <xdr:nvSpPr>
        <xdr:cNvPr id="3" name="正方形/長方形 2">
          <a:extLst>
            <a:ext uri="{FF2B5EF4-FFF2-40B4-BE49-F238E27FC236}">
              <a16:creationId xmlns:a16="http://schemas.microsoft.com/office/drawing/2014/main" id="{00000000-0008-0000-1A00-000003000000}"/>
            </a:ext>
          </a:extLst>
        </xdr:cNvPr>
        <xdr:cNvSpPr/>
      </xdr:nvSpPr>
      <xdr:spPr>
        <a:xfrm>
          <a:off x="14154149" y="1914525"/>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10</xdr:col>
      <xdr:colOff>171450</xdr:colOff>
      <xdr:row>3</xdr:row>
      <xdr:rowOff>504825</xdr:rowOff>
    </xdr:from>
    <xdr:to>
      <xdr:col>14</xdr:col>
      <xdr:colOff>533400</xdr:colOff>
      <xdr:row>4</xdr:row>
      <xdr:rowOff>104775</xdr:rowOff>
    </xdr:to>
    <xdr:sp macro="" textlink="">
      <xdr:nvSpPr>
        <xdr:cNvPr id="2" name="正方形/長方形 1">
          <a:extLst>
            <a:ext uri="{FF2B5EF4-FFF2-40B4-BE49-F238E27FC236}">
              <a16:creationId xmlns:a16="http://schemas.microsoft.com/office/drawing/2014/main" id="{00000000-0008-0000-1C00-000002000000}"/>
            </a:ext>
          </a:extLst>
        </xdr:cNvPr>
        <xdr:cNvSpPr/>
      </xdr:nvSpPr>
      <xdr:spPr>
        <a:xfrm>
          <a:off x="10086975" y="1362075"/>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10</xdr:col>
      <xdr:colOff>180974</xdr:colOff>
      <xdr:row>5</xdr:row>
      <xdr:rowOff>19050</xdr:rowOff>
    </xdr:from>
    <xdr:to>
      <xdr:col>14</xdr:col>
      <xdr:colOff>190499</xdr:colOff>
      <xdr:row>5</xdr:row>
      <xdr:rowOff>285750</xdr:rowOff>
    </xdr:to>
    <xdr:sp macro="" textlink="">
      <xdr:nvSpPr>
        <xdr:cNvPr id="3" name="正方形/長方形 2">
          <a:extLst>
            <a:ext uri="{FF2B5EF4-FFF2-40B4-BE49-F238E27FC236}">
              <a16:creationId xmlns:a16="http://schemas.microsoft.com/office/drawing/2014/main" id="{00000000-0008-0000-1C00-000003000000}"/>
            </a:ext>
          </a:extLst>
        </xdr:cNvPr>
        <xdr:cNvSpPr/>
      </xdr:nvSpPr>
      <xdr:spPr>
        <a:xfrm>
          <a:off x="10096499" y="1724025"/>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13</xdr:col>
      <xdr:colOff>114300</xdr:colOff>
      <xdr:row>5</xdr:row>
      <xdr:rowOff>28575</xdr:rowOff>
    </xdr:from>
    <xdr:to>
      <xdr:col>17</xdr:col>
      <xdr:colOff>361950</xdr:colOff>
      <xdr:row>6</xdr:row>
      <xdr:rowOff>47625</xdr:rowOff>
    </xdr:to>
    <xdr:sp macro="" textlink="">
      <xdr:nvSpPr>
        <xdr:cNvPr id="2" name="正方形/長方形 1">
          <a:extLst>
            <a:ext uri="{FF2B5EF4-FFF2-40B4-BE49-F238E27FC236}">
              <a16:creationId xmlns:a16="http://schemas.microsoft.com/office/drawing/2014/main" id="{00000000-0008-0000-1D00-000002000000}"/>
            </a:ext>
          </a:extLst>
        </xdr:cNvPr>
        <xdr:cNvSpPr/>
      </xdr:nvSpPr>
      <xdr:spPr>
        <a:xfrm>
          <a:off x="13468350" y="1666875"/>
          <a:ext cx="3105150"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②　黄色のセルに入力する。</a:t>
          </a:r>
        </a:p>
      </xdr:txBody>
    </xdr:sp>
    <xdr:clientData/>
  </xdr:twoCellAnchor>
  <xdr:twoCellAnchor>
    <xdr:from>
      <xdr:col>13</xdr:col>
      <xdr:colOff>123824</xdr:colOff>
      <xdr:row>6</xdr:row>
      <xdr:rowOff>142875</xdr:rowOff>
    </xdr:from>
    <xdr:to>
      <xdr:col>17</xdr:col>
      <xdr:colOff>19049</xdr:colOff>
      <xdr:row>7</xdr:row>
      <xdr:rowOff>161925</xdr:rowOff>
    </xdr:to>
    <xdr:sp macro="" textlink="">
      <xdr:nvSpPr>
        <xdr:cNvPr id="3" name="正方形/長方形 2">
          <a:extLst>
            <a:ext uri="{FF2B5EF4-FFF2-40B4-BE49-F238E27FC236}">
              <a16:creationId xmlns:a16="http://schemas.microsoft.com/office/drawing/2014/main" id="{00000000-0008-0000-1D00-000003000000}"/>
            </a:ext>
          </a:extLst>
        </xdr:cNvPr>
        <xdr:cNvSpPr/>
      </xdr:nvSpPr>
      <xdr:spPr>
        <a:xfrm>
          <a:off x="13477874" y="2028825"/>
          <a:ext cx="2752725" cy="266700"/>
        </a:xfrm>
        <a:prstGeom prst="rect">
          <a:avLst/>
        </a:prstGeom>
        <a:solidFill>
          <a:srgbClr val="FFFFCC"/>
        </a:solidFill>
        <a:ln w="6350">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rtlCol="0" anchor="ctr"/>
        <a:lstStyle/>
        <a:p>
          <a:pPr algn="l"/>
          <a:r>
            <a:rPr kumimoji="1" lang="ja-JP" altLang="en-US" sz="1400">
              <a:solidFill>
                <a:schemeClr val="tx1"/>
              </a:solidFill>
            </a:rPr>
            <a:t>③　白黒印刷で提出する。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omments" Target="../comments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5" Type="http://schemas.openxmlformats.org/officeDocument/2006/relationships/ctrlProp" Target="../ctrlProps/ctrlProp42.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2.bin"/><Relationship Id="rId6" Type="http://schemas.openxmlformats.org/officeDocument/2006/relationships/ctrlProp" Target="../ctrlProps/ctrlProp23.xml"/><Relationship Id="rId11" Type="http://schemas.openxmlformats.org/officeDocument/2006/relationships/ctrlProp" Target="../ctrlProps/ctrlProp28.xml"/><Relationship Id="rId24" Type="http://schemas.openxmlformats.org/officeDocument/2006/relationships/ctrlProp" Target="../ctrlProps/ctrlProp41.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7.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8.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9.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10.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omments" Target="../comments11.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omments" Target="../comments12.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28.xml"/><Relationship Id="rId1" Type="http://schemas.openxmlformats.org/officeDocument/2006/relationships/printerSettings" Target="../printerSettings/printerSettings28.bin"/><Relationship Id="rId4" Type="http://schemas.openxmlformats.org/officeDocument/2006/relationships/comments" Target="../comments13.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29.xml"/><Relationship Id="rId1" Type="http://schemas.openxmlformats.org/officeDocument/2006/relationships/printerSettings" Target="../printerSettings/printerSettings29.bin"/><Relationship Id="rId4" Type="http://schemas.openxmlformats.org/officeDocument/2006/relationships/comments" Target="../comments14.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30.xml"/><Relationship Id="rId1" Type="http://schemas.openxmlformats.org/officeDocument/2006/relationships/printerSettings" Target="../printerSettings/printerSettings30.bin"/><Relationship Id="rId4" Type="http://schemas.openxmlformats.org/officeDocument/2006/relationships/comments" Target="../comments15.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16.xml"/></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
    <tabColor rgb="FFFFFF66"/>
  </sheetPr>
  <dimension ref="B1:G118"/>
  <sheetViews>
    <sheetView view="pageBreakPreview" zoomScaleNormal="100" zoomScaleSheetLayoutView="100" workbookViewId="0">
      <selection activeCell="E15" sqref="E15"/>
    </sheetView>
  </sheetViews>
  <sheetFormatPr defaultColWidth="9" defaultRowHeight="14.25"/>
  <cols>
    <col min="1" max="1" width="1.625" style="3" customWidth="1"/>
    <col min="2" max="2" width="3.75" style="3" customWidth="1"/>
    <col min="3" max="3" width="3.125" style="3" customWidth="1"/>
    <col min="4" max="4" width="50.125" style="3" customWidth="1"/>
    <col min="5" max="5" width="66.25" style="18" customWidth="1"/>
    <col min="6" max="6" width="5.5" style="3" bestFit="1" customWidth="1"/>
    <col min="7" max="7" width="20.5" style="3" bestFit="1" customWidth="1"/>
    <col min="8" max="16384" width="9" style="3"/>
  </cols>
  <sheetData>
    <row r="1" spans="2:7" ht="33" customHeight="1" thickBot="1">
      <c r="B1" s="431" t="s">
        <v>58</v>
      </c>
      <c r="C1" s="431"/>
      <c r="D1" s="431"/>
      <c r="E1" s="431"/>
      <c r="F1" s="431"/>
      <c r="G1" s="431"/>
    </row>
    <row r="2" spans="2:7" ht="30" customHeight="1">
      <c r="B2" s="438" t="s">
        <v>279</v>
      </c>
      <c r="C2" s="439"/>
      <c r="D2" s="439"/>
      <c r="E2" s="440"/>
      <c r="F2" s="139" t="s">
        <v>244</v>
      </c>
      <c r="G2" s="140" t="s">
        <v>239</v>
      </c>
    </row>
    <row r="3" spans="2:7" ht="30" customHeight="1">
      <c r="B3" s="434" t="s">
        <v>231</v>
      </c>
      <c r="C3" s="435"/>
      <c r="D3" s="435"/>
      <c r="E3" s="142" t="s">
        <v>232</v>
      </c>
      <c r="F3" s="14"/>
      <c r="G3" s="19"/>
    </row>
    <row r="4" spans="2:7" ht="30" customHeight="1">
      <c r="B4" s="428" t="s">
        <v>59</v>
      </c>
      <c r="C4" s="420" t="s">
        <v>226</v>
      </c>
      <c r="D4" s="421"/>
      <c r="E4" s="151" t="s">
        <v>221</v>
      </c>
      <c r="F4" s="152"/>
      <c r="G4" s="153"/>
    </row>
    <row r="5" spans="2:7" ht="30" customHeight="1">
      <c r="B5" s="430"/>
      <c r="C5" s="436" t="s">
        <v>227</v>
      </c>
      <c r="D5" s="437"/>
      <c r="E5" s="154" t="s">
        <v>225</v>
      </c>
      <c r="F5" s="155"/>
      <c r="G5" s="156"/>
    </row>
    <row r="6" spans="2:7" ht="30" customHeight="1">
      <c r="B6" s="428" t="s">
        <v>60</v>
      </c>
      <c r="C6" s="420" t="s">
        <v>228</v>
      </c>
      <c r="D6" s="421"/>
      <c r="E6" s="151" t="s">
        <v>224</v>
      </c>
      <c r="F6" s="152"/>
      <c r="G6" s="153"/>
    </row>
    <row r="7" spans="2:7" ht="30" customHeight="1">
      <c r="B7" s="441"/>
      <c r="C7" s="442" t="s">
        <v>229</v>
      </c>
      <c r="D7" s="443"/>
      <c r="E7" s="158" t="s">
        <v>223</v>
      </c>
      <c r="F7" s="159"/>
      <c r="G7" s="160"/>
    </row>
    <row r="8" spans="2:7" ht="30" customHeight="1">
      <c r="B8" s="441"/>
      <c r="C8" s="442" t="s">
        <v>505</v>
      </c>
      <c r="D8" s="443"/>
      <c r="E8" s="158" t="s">
        <v>506</v>
      </c>
      <c r="F8" s="159"/>
      <c r="G8" s="160"/>
    </row>
    <row r="9" spans="2:7" ht="30" customHeight="1">
      <c r="B9" s="430"/>
      <c r="C9" s="432" t="s">
        <v>503</v>
      </c>
      <c r="D9" s="433"/>
      <c r="E9" s="414" t="s">
        <v>504</v>
      </c>
      <c r="F9" s="415"/>
      <c r="G9" s="416"/>
    </row>
    <row r="10" spans="2:7" ht="30" customHeight="1">
      <c r="B10" s="428" t="s">
        <v>61</v>
      </c>
      <c r="C10" s="420" t="s">
        <v>230</v>
      </c>
      <c r="D10" s="421"/>
      <c r="E10" s="151" t="s">
        <v>222</v>
      </c>
      <c r="F10" s="152"/>
      <c r="G10" s="153"/>
    </row>
    <row r="11" spans="2:7" ht="30" customHeight="1">
      <c r="B11" s="429"/>
      <c r="C11" s="426" t="s">
        <v>62</v>
      </c>
      <c r="D11" s="157" t="s">
        <v>313</v>
      </c>
      <c r="E11" s="158" t="s">
        <v>317</v>
      </c>
      <c r="F11" s="159"/>
      <c r="G11" s="160"/>
    </row>
    <row r="12" spans="2:7" ht="30" customHeight="1">
      <c r="B12" s="429"/>
      <c r="C12" s="426"/>
      <c r="D12" s="157" t="s">
        <v>314</v>
      </c>
      <c r="E12" s="158" t="s">
        <v>327</v>
      </c>
      <c r="F12" s="159"/>
      <c r="G12" s="160"/>
    </row>
    <row r="13" spans="2:7" ht="30" customHeight="1">
      <c r="B13" s="429"/>
      <c r="C13" s="426"/>
      <c r="D13" s="157" t="s">
        <v>315</v>
      </c>
      <c r="E13" s="158" t="s">
        <v>240</v>
      </c>
      <c r="F13" s="159"/>
      <c r="G13" s="160" t="s">
        <v>242</v>
      </c>
    </row>
    <row r="14" spans="2:7" ht="30" customHeight="1">
      <c r="B14" s="430"/>
      <c r="C14" s="427"/>
      <c r="D14" s="161" t="s">
        <v>316</v>
      </c>
      <c r="E14" s="154" t="s">
        <v>241</v>
      </c>
      <c r="F14" s="155"/>
      <c r="G14" s="156" t="s">
        <v>243</v>
      </c>
    </row>
    <row r="15" spans="2:7" ht="30" customHeight="1">
      <c r="B15" s="428" t="s">
        <v>63</v>
      </c>
      <c r="C15" s="420" t="s">
        <v>233</v>
      </c>
      <c r="D15" s="421"/>
      <c r="E15" s="151" t="s">
        <v>236</v>
      </c>
      <c r="F15" s="152"/>
      <c r="G15" s="153"/>
    </row>
    <row r="16" spans="2:7" ht="30" customHeight="1">
      <c r="B16" s="429"/>
      <c r="C16" s="422" t="s">
        <v>62</v>
      </c>
      <c r="D16" s="157" t="s">
        <v>318</v>
      </c>
      <c r="E16" s="158" t="s">
        <v>317</v>
      </c>
      <c r="F16" s="159"/>
      <c r="G16" s="160"/>
    </row>
    <row r="17" spans="2:7" ht="30" customHeight="1">
      <c r="B17" s="429"/>
      <c r="C17" s="422"/>
      <c r="D17" s="157" t="s">
        <v>315</v>
      </c>
      <c r="E17" s="158" t="s">
        <v>240</v>
      </c>
      <c r="F17" s="159"/>
      <c r="G17" s="160" t="s">
        <v>242</v>
      </c>
    </row>
    <row r="18" spans="2:7" ht="30" customHeight="1">
      <c r="B18" s="430"/>
      <c r="C18" s="423"/>
      <c r="D18" s="161" t="s">
        <v>316</v>
      </c>
      <c r="E18" s="154" t="s">
        <v>241</v>
      </c>
      <c r="F18" s="155"/>
      <c r="G18" s="156" t="s">
        <v>243</v>
      </c>
    </row>
    <row r="19" spans="2:7" ht="30" customHeight="1">
      <c r="B19" s="428" t="s">
        <v>64</v>
      </c>
      <c r="C19" s="420" t="s">
        <v>234</v>
      </c>
      <c r="D19" s="421"/>
      <c r="E19" s="151" t="s">
        <v>235</v>
      </c>
      <c r="F19" s="152"/>
      <c r="G19" s="153"/>
    </row>
    <row r="20" spans="2:7" ht="30" customHeight="1">
      <c r="B20" s="429"/>
      <c r="C20" s="422" t="s">
        <v>62</v>
      </c>
      <c r="D20" s="157" t="s">
        <v>319</v>
      </c>
      <c r="E20" s="158" t="s">
        <v>321</v>
      </c>
      <c r="F20" s="159"/>
      <c r="G20" s="160"/>
    </row>
    <row r="21" spans="2:7" ht="30" customHeight="1">
      <c r="B21" s="430"/>
      <c r="C21" s="423"/>
      <c r="D21" s="161" t="s">
        <v>320</v>
      </c>
      <c r="E21" s="154"/>
      <c r="F21" s="155"/>
      <c r="G21" s="156"/>
    </row>
    <row r="22" spans="2:7" ht="30" customHeight="1" thickBot="1">
      <c r="B22" s="20" t="s">
        <v>65</v>
      </c>
      <c r="C22" s="424" t="s">
        <v>237</v>
      </c>
      <c r="D22" s="425"/>
      <c r="E22" s="144" t="s">
        <v>238</v>
      </c>
      <c r="F22" s="16"/>
      <c r="G22" s="21"/>
    </row>
    <row r="23" spans="2:7" ht="44.25" customHeight="1">
      <c r="B23" s="418" t="s">
        <v>281</v>
      </c>
      <c r="C23" s="419"/>
      <c r="D23" s="419"/>
      <c r="E23" s="419"/>
      <c r="F23" s="419"/>
      <c r="G23" s="419"/>
    </row>
    <row r="24" spans="2:7" ht="20.100000000000001" customHeight="1">
      <c r="B24" s="18"/>
    </row>
    <row r="25" spans="2:7">
      <c r="C25" s="11"/>
      <c r="D25" s="11"/>
      <c r="E25" s="141"/>
      <c r="F25" s="11"/>
      <c r="G25" s="11"/>
    </row>
    <row r="26" spans="2:7">
      <c r="C26" s="11"/>
      <c r="D26" s="11"/>
      <c r="E26" s="141"/>
      <c r="F26" s="11"/>
      <c r="G26" s="11"/>
    </row>
    <row r="27" spans="2:7">
      <c r="C27" s="11"/>
      <c r="D27" s="11"/>
      <c r="E27" s="141"/>
      <c r="F27" s="11"/>
      <c r="G27" s="11"/>
    </row>
    <row r="28" spans="2:7">
      <c r="C28" s="11"/>
      <c r="D28" s="11"/>
      <c r="E28" s="141"/>
      <c r="F28" s="11"/>
      <c r="G28" s="11"/>
    </row>
    <row r="29" spans="2:7">
      <c r="C29" s="11"/>
      <c r="D29" s="11"/>
      <c r="E29" s="141"/>
      <c r="F29" s="11"/>
      <c r="G29" s="11"/>
    </row>
    <row r="30" spans="2:7">
      <c r="B30" s="3" t="s">
        <v>67</v>
      </c>
      <c r="C30" s="11"/>
      <c r="D30" s="11"/>
      <c r="E30" s="141"/>
      <c r="F30" s="11"/>
      <c r="G30" s="11"/>
    </row>
    <row r="31" spans="2:7">
      <c r="B31" s="3" t="s">
        <v>67</v>
      </c>
      <c r="C31" s="11"/>
      <c r="D31" s="11"/>
      <c r="E31" s="141"/>
      <c r="F31" s="11"/>
      <c r="G31" s="11"/>
    </row>
    <row r="32" spans="2:7">
      <c r="C32" s="11"/>
      <c r="D32" s="11"/>
      <c r="E32" s="141"/>
      <c r="F32" s="11"/>
      <c r="G32" s="11"/>
    </row>
    <row r="33" spans="3:7">
      <c r="C33" s="11"/>
      <c r="D33" s="11"/>
      <c r="E33" s="141"/>
      <c r="F33" s="11"/>
      <c r="G33" s="11"/>
    </row>
    <row r="34" spans="3:7">
      <c r="C34" s="11"/>
      <c r="D34" s="11"/>
      <c r="E34" s="141"/>
      <c r="F34" s="11"/>
      <c r="G34" s="11"/>
    </row>
    <row r="35" spans="3:7">
      <c r="C35" s="11"/>
      <c r="D35" s="11"/>
      <c r="E35" s="141"/>
      <c r="F35" s="11"/>
      <c r="G35" s="11"/>
    </row>
    <row r="36" spans="3:7">
      <c r="C36" s="11"/>
      <c r="D36" s="11"/>
      <c r="E36" s="141"/>
      <c r="F36" s="11"/>
      <c r="G36" s="11"/>
    </row>
    <row r="37" spans="3:7">
      <c r="C37" s="11"/>
      <c r="D37" s="11"/>
      <c r="E37" s="141"/>
      <c r="F37" s="11"/>
      <c r="G37" s="11"/>
    </row>
    <row r="38" spans="3:7">
      <c r="C38" s="11"/>
      <c r="D38" s="11"/>
      <c r="E38" s="141"/>
      <c r="F38" s="11"/>
      <c r="G38" s="11"/>
    </row>
    <row r="39" spans="3:7">
      <c r="C39" s="11"/>
      <c r="D39" s="11"/>
      <c r="E39" s="141"/>
      <c r="F39" s="11"/>
      <c r="G39" s="11"/>
    </row>
    <row r="40" spans="3:7">
      <c r="C40" s="11"/>
      <c r="D40" s="11"/>
      <c r="E40" s="141"/>
      <c r="F40" s="11"/>
      <c r="G40" s="11"/>
    </row>
    <row r="41" spans="3:7">
      <c r="C41" s="11"/>
      <c r="D41" s="11"/>
      <c r="E41" s="141"/>
      <c r="F41" s="11"/>
      <c r="G41" s="11"/>
    </row>
    <row r="42" spans="3:7">
      <c r="C42" s="11"/>
      <c r="D42" s="11"/>
      <c r="E42" s="141"/>
      <c r="F42" s="11"/>
      <c r="G42" s="11"/>
    </row>
    <row r="43" spans="3:7">
      <c r="C43" s="11"/>
      <c r="D43" s="11"/>
      <c r="E43" s="141"/>
      <c r="F43" s="11"/>
      <c r="G43" s="11"/>
    </row>
    <row r="44" spans="3:7">
      <c r="C44" s="11"/>
      <c r="D44" s="11"/>
      <c r="E44" s="141"/>
      <c r="F44" s="11"/>
      <c r="G44" s="11"/>
    </row>
    <row r="45" spans="3:7">
      <c r="C45" s="11"/>
      <c r="D45" s="11"/>
      <c r="E45" s="141"/>
      <c r="F45" s="11"/>
      <c r="G45" s="11"/>
    </row>
    <row r="46" spans="3:7">
      <c r="C46" s="11"/>
      <c r="D46" s="11"/>
      <c r="E46" s="141"/>
      <c r="F46" s="11"/>
      <c r="G46" s="11"/>
    </row>
    <row r="47" spans="3:7">
      <c r="C47" s="11"/>
      <c r="D47" s="11"/>
      <c r="E47" s="141"/>
      <c r="F47" s="11"/>
      <c r="G47" s="11"/>
    </row>
    <row r="48" spans="3:7">
      <c r="C48" s="11"/>
      <c r="D48" s="11"/>
      <c r="E48" s="141"/>
      <c r="F48" s="11"/>
      <c r="G48" s="11"/>
    </row>
    <row r="49" spans="3:7">
      <c r="C49" s="11"/>
      <c r="D49" s="11"/>
      <c r="E49" s="141"/>
      <c r="F49" s="11"/>
      <c r="G49" s="11"/>
    </row>
    <row r="50" spans="3:7">
      <c r="C50" s="11"/>
      <c r="D50" s="11"/>
      <c r="E50" s="141"/>
      <c r="F50" s="11"/>
      <c r="G50" s="11"/>
    </row>
    <row r="51" spans="3:7">
      <c r="C51" s="11"/>
      <c r="D51" s="11"/>
      <c r="E51" s="141"/>
      <c r="F51" s="11"/>
      <c r="G51" s="11"/>
    </row>
    <row r="52" spans="3:7">
      <c r="C52" s="11"/>
      <c r="D52" s="11"/>
      <c r="E52" s="141"/>
      <c r="F52" s="11"/>
      <c r="G52" s="11"/>
    </row>
    <row r="53" spans="3:7">
      <c r="C53" s="11"/>
      <c r="D53" s="11"/>
      <c r="E53" s="141"/>
      <c r="F53" s="11"/>
      <c r="G53" s="11"/>
    </row>
    <row r="54" spans="3:7">
      <c r="C54" s="11"/>
      <c r="D54" s="11"/>
      <c r="E54" s="141"/>
      <c r="F54" s="11"/>
      <c r="G54" s="11"/>
    </row>
    <row r="55" spans="3:7">
      <c r="C55" s="11"/>
      <c r="D55" s="11"/>
      <c r="E55" s="141"/>
      <c r="F55" s="11"/>
      <c r="G55" s="11"/>
    </row>
    <row r="56" spans="3:7">
      <c r="C56" s="11"/>
      <c r="D56" s="11"/>
      <c r="E56" s="141"/>
      <c r="F56" s="11"/>
      <c r="G56" s="11"/>
    </row>
    <row r="57" spans="3:7">
      <c r="C57" s="11"/>
      <c r="D57" s="11"/>
      <c r="E57" s="141"/>
      <c r="F57" s="11"/>
      <c r="G57" s="11"/>
    </row>
    <row r="58" spans="3:7">
      <c r="C58" s="11"/>
      <c r="D58" s="11"/>
      <c r="E58" s="141"/>
      <c r="F58" s="11"/>
      <c r="G58" s="11"/>
    </row>
    <row r="59" spans="3:7">
      <c r="C59" s="11"/>
      <c r="D59" s="11"/>
      <c r="E59" s="141"/>
      <c r="F59" s="11"/>
      <c r="G59" s="11"/>
    </row>
    <row r="60" spans="3:7">
      <c r="C60" s="11"/>
      <c r="D60" s="11"/>
      <c r="E60" s="141"/>
      <c r="F60" s="11"/>
      <c r="G60" s="11"/>
    </row>
    <row r="61" spans="3:7">
      <c r="C61" s="11"/>
      <c r="D61" s="11"/>
      <c r="E61" s="141"/>
      <c r="F61" s="11"/>
      <c r="G61" s="11"/>
    </row>
    <row r="62" spans="3:7">
      <c r="C62" s="11"/>
      <c r="D62" s="11"/>
      <c r="E62" s="141"/>
      <c r="F62" s="11"/>
      <c r="G62" s="11"/>
    </row>
    <row r="63" spans="3:7">
      <c r="C63" s="11"/>
      <c r="D63" s="11"/>
      <c r="E63" s="141"/>
      <c r="F63" s="11"/>
      <c r="G63" s="11"/>
    </row>
    <row r="64" spans="3:7">
      <c r="C64" s="11"/>
      <c r="D64" s="11"/>
      <c r="E64" s="141"/>
      <c r="F64" s="11"/>
      <c r="G64" s="11"/>
    </row>
    <row r="65" spans="3:7">
      <c r="C65" s="11"/>
      <c r="D65" s="11"/>
      <c r="E65" s="141"/>
      <c r="F65" s="11"/>
      <c r="G65" s="11"/>
    </row>
    <row r="66" spans="3:7">
      <c r="C66" s="11"/>
      <c r="D66" s="11"/>
      <c r="E66" s="141"/>
      <c r="F66" s="11"/>
      <c r="G66" s="11"/>
    </row>
    <row r="67" spans="3:7">
      <c r="C67" s="11"/>
      <c r="D67" s="11"/>
      <c r="E67" s="141"/>
      <c r="F67" s="11"/>
      <c r="G67" s="11"/>
    </row>
    <row r="68" spans="3:7">
      <c r="C68" s="11"/>
      <c r="D68" s="11"/>
      <c r="E68" s="141"/>
      <c r="F68" s="11"/>
      <c r="G68" s="11"/>
    </row>
    <row r="69" spans="3:7">
      <c r="C69" s="11"/>
      <c r="D69" s="11"/>
      <c r="E69" s="141"/>
      <c r="F69" s="11"/>
      <c r="G69" s="11"/>
    </row>
    <row r="70" spans="3:7">
      <c r="C70" s="11"/>
      <c r="D70" s="11"/>
      <c r="E70" s="141"/>
      <c r="F70" s="11"/>
      <c r="G70" s="11"/>
    </row>
    <row r="71" spans="3:7">
      <c r="C71" s="11"/>
      <c r="D71" s="11"/>
      <c r="E71" s="141"/>
      <c r="F71" s="11"/>
      <c r="G71" s="11"/>
    </row>
    <row r="72" spans="3:7">
      <c r="C72" s="11"/>
      <c r="D72" s="11"/>
      <c r="E72" s="141"/>
      <c r="F72" s="11"/>
      <c r="G72" s="11"/>
    </row>
    <row r="73" spans="3:7">
      <c r="C73" s="11"/>
      <c r="D73" s="11"/>
      <c r="E73" s="141"/>
      <c r="F73" s="11"/>
      <c r="G73" s="11"/>
    </row>
    <row r="74" spans="3:7">
      <c r="C74" s="11"/>
      <c r="D74" s="11"/>
      <c r="E74" s="141"/>
      <c r="F74" s="11"/>
      <c r="G74" s="11"/>
    </row>
    <row r="75" spans="3:7">
      <c r="C75" s="11"/>
      <c r="D75" s="11"/>
      <c r="E75" s="141"/>
      <c r="F75" s="11"/>
      <c r="G75" s="11"/>
    </row>
    <row r="76" spans="3:7">
      <c r="C76" s="11"/>
      <c r="D76" s="11"/>
      <c r="E76" s="141"/>
      <c r="F76" s="11"/>
      <c r="G76" s="11"/>
    </row>
    <row r="77" spans="3:7">
      <c r="C77" s="11"/>
      <c r="D77" s="11"/>
      <c r="E77" s="141"/>
      <c r="F77" s="11"/>
      <c r="G77" s="11"/>
    </row>
    <row r="78" spans="3:7">
      <c r="C78" s="11"/>
      <c r="D78" s="11"/>
      <c r="E78" s="141"/>
      <c r="F78" s="11"/>
      <c r="G78" s="11"/>
    </row>
    <row r="79" spans="3:7">
      <c r="C79" s="11"/>
      <c r="D79" s="11"/>
      <c r="E79" s="141"/>
      <c r="F79" s="11"/>
      <c r="G79" s="11"/>
    </row>
    <row r="80" spans="3:7">
      <c r="C80" s="11"/>
      <c r="D80" s="11"/>
      <c r="E80" s="141"/>
      <c r="F80" s="11"/>
      <c r="G80" s="11"/>
    </row>
    <row r="81" spans="3:7">
      <c r="C81" s="11"/>
      <c r="D81" s="11"/>
      <c r="E81" s="141"/>
      <c r="F81" s="11"/>
      <c r="G81" s="11"/>
    </row>
    <row r="82" spans="3:7">
      <c r="C82" s="11"/>
      <c r="D82" s="11"/>
      <c r="E82" s="141"/>
      <c r="F82" s="11"/>
      <c r="G82" s="11"/>
    </row>
    <row r="83" spans="3:7">
      <c r="C83" s="11"/>
      <c r="D83" s="11"/>
      <c r="E83" s="141"/>
      <c r="F83" s="11"/>
      <c r="G83" s="11"/>
    </row>
    <row r="84" spans="3:7">
      <c r="C84" s="11"/>
      <c r="D84" s="11"/>
      <c r="E84" s="141"/>
      <c r="F84" s="11"/>
      <c r="G84" s="11"/>
    </row>
    <row r="85" spans="3:7">
      <c r="C85" s="11"/>
      <c r="D85" s="11"/>
      <c r="E85" s="141"/>
      <c r="F85" s="11"/>
      <c r="G85" s="11"/>
    </row>
    <row r="86" spans="3:7">
      <c r="C86" s="11"/>
      <c r="D86" s="11"/>
      <c r="E86" s="141"/>
      <c r="F86" s="11"/>
      <c r="G86" s="11"/>
    </row>
    <row r="87" spans="3:7">
      <c r="C87" s="11"/>
      <c r="D87" s="11"/>
      <c r="E87" s="141"/>
      <c r="F87" s="11"/>
      <c r="G87" s="11"/>
    </row>
    <row r="88" spans="3:7">
      <c r="C88" s="11"/>
      <c r="D88" s="11"/>
      <c r="E88" s="141"/>
      <c r="F88" s="11"/>
      <c r="G88" s="11"/>
    </row>
    <row r="89" spans="3:7">
      <c r="C89" s="11"/>
      <c r="D89" s="11"/>
      <c r="E89" s="141"/>
      <c r="F89" s="11"/>
      <c r="G89" s="11"/>
    </row>
    <row r="90" spans="3:7">
      <c r="C90" s="11"/>
      <c r="D90" s="11"/>
      <c r="E90" s="141"/>
      <c r="F90" s="11"/>
      <c r="G90" s="11"/>
    </row>
    <row r="91" spans="3:7">
      <c r="C91" s="11"/>
      <c r="D91" s="11"/>
      <c r="E91" s="141"/>
      <c r="F91" s="11"/>
      <c r="G91" s="11"/>
    </row>
    <row r="92" spans="3:7">
      <c r="C92" s="11"/>
      <c r="D92" s="11"/>
      <c r="E92" s="141"/>
      <c r="F92" s="11"/>
      <c r="G92" s="11"/>
    </row>
    <row r="93" spans="3:7">
      <c r="C93" s="11"/>
      <c r="D93" s="11"/>
      <c r="E93" s="141"/>
      <c r="F93" s="11"/>
      <c r="G93" s="11"/>
    </row>
    <row r="94" spans="3:7">
      <c r="C94" s="11"/>
      <c r="D94" s="11"/>
      <c r="E94" s="141"/>
      <c r="F94" s="11"/>
      <c r="G94" s="11"/>
    </row>
    <row r="95" spans="3:7">
      <c r="C95" s="11"/>
      <c r="D95" s="11"/>
      <c r="E95" s="141"/>
      <c r="F95" s="11"/>
      <c r="G95" s="11"/>
    </row>
    <row r="96" spans="3:7">
      <c r="C96" s="11"/>
      <c r="D96" s="11"/>
      <c r="E96" s="141"/>
      <c r="F96" s="11"/>
      <c r="G96" s="11"/>
    </row>
    <row r="97" spans="3:7">
      <c r="C97" s="11"/>
      <c r="D97" s="11"/>
      <c r="E97" s="141"/>
      <c r="F97" s="11"/>
      <c r="G97" s="11"/>
    </row>
    <row r="98" spans="3:7">
      <c r="C98" s="11"/>
      <c r="D98" s="11"/>
      <c r="E98" s="141"/>
      <c r="F98" s="11"/>
      <c r="G98" s="11"/>
    </row>
    <row r="99" spans="3:7">
      <c r="C99" s="11"/>
      <c r="D99" s="11"/>
      <c r="E99" s="141"/>
      <c r="F99" s="11"/>
      <c r="G99" s="11"/>
    </row>
    <row r="100" spans="3:7">
      <c r="C100" s="11"/>
      <c r="D100" s="11"/>
      <c r="E100" s="141"/>
      <c r="F100" s="11"/>
      <c r="G100" s="11"/>
    </row>
    <row r="101" spans="3:7">
      <c r="C101" s="11"/>
      <c r="D101" s="11"/>
      <c r="E101" s="141"/>
      <c r="F101" s="11"/>
      <c r="G101" s="11"/>
    </row>
    <row r="102" spans="3:7">
      <c r="C102" s="11"/>
      <c r="D102" s="11"/>
      <c r="E102" s="141"/>
      <c r="F102" s="11"/>
      <c r="G102" s="11"/>
    </row>
    <row r="103" spans="3:7">
      <c r="C103" s="11"/>
      <c r="D103" s="11"/>
      <c r="E103" s="141"/>
      <c r="F103" s="11"/>
      <c r="G103" s="11"/>
    </row>
    <row r="104" spans="3:7">
      <c r="C104" s="11"/>
      <c r="D104" s="11"/>
      <c r="E104" s="141"/>
      <c r="F104" s="11"/>
      <c r="G104" s="11"/>
    </row>
    <row r="105" spans="3:7">
      <c r="C105" s="11"/>
      <c r="D105" s="11"/>
      <c r="E105" s="141"/>
      <c r="F105" s="11"/>
      <c r="G105" s="11"/>
    </row>
    <row r="106" spans="3:7">
      <c r="C106" s="11"/>
      <c r="D106" s="11"/>
      <c r="E106" s="141"/>
      <c r="F106" s="11"/>
      <c r="G106" s="11"/>
    </row>
    <row r="107" spans="3:7">
      <c r="C107" s="11"/>
      <c r="D107" s="11"/>
      <c r="E107" s="141"/>
      <c r="F107" s="11"/>
      <c r="G107" s="11"/>
    </row>
    <row r="108" spans="3:7">
      <c r="C108" s="11"/>
      <c r="D108" s="11"/>
      <c r="E108" s="141"/>
      <c r="F108" s="11"/>
      <c r="G108" s="11"/>
    </row>
    <row r="109" spans="3:7">
      <c r="C109" s="11"/>
      <c r="D109" s="11"/>
      <c r="E109" s="141"/>
      <c r="F109" s="11"/>
      <c r="G109" s="11"/>
    </row>
    <row r="110" spans="3:7">
      <c r="C110" s="11"/>
      <c r="D110" s="11"/>
      <c r="E110" s="141"/>
      <c r="F110" s="11"/>
      <c r="G110" s="11"/>
    </row>
    <row r="111" spans="3:7">
      <c r="C111" s="11"/>
      <c r="D111" s="11"/>
      <c r="E111" s="141"/>
      <c r="F111" s="11"/>
      <c r="G111" s="11"/>
    </row>
    <row r="112" spans="3:7">
      <c r="C112" s="11"/>
      <c r="D112" s="11"/>
      <c r="E112" s="141"/>
      <c r="F112" s="11"/>
      <c r="G112" s="11"/>
    </row>
    <row r="113" spans="3:7">
      <c r="C113" s="11"/>
      <c r="D113" s="11"/>
      <c r="E113" s="141"/>
      <c r="F113" s="11"/>
      <c r="G113" s="11"/>
    </row>
    <row r="114" spans="3:7">
      <c r="C114" s="11"/>
      <c r="D114" s="11"/>
      <c r="E114" s="141"/>
      <c r="F114" s="11"/>
      <c r="G114" s="11"/>
    </row>
    <row r="115" spans="3:7">
      <c r="C115" s="11"/>
      <c r="D115" s="11"/>
      <c r="E115" s="141"/>
      <c r="F115" s="11"/>
      <c r="G115" s="11"/>
    </row>
    <row r="116" spans="3:7">
      <c r="C116" s="11"/>
      <c r="D116" s="11"/>
      <c r="E116" s="141"/>
      <c r="F116" s="11"/>
      <c r="G116" s="11"/>
    </row>
    <row r="117" spans="3:7">
      <c r="C117" s="11"/>
      <c r="D117" s="11"/>
      <c r="E117" s="141"/>
      <c r="F117" s="11"/>
      <c r="G117" s="11"/>
    </row>
    <row r="118" spans="3:7">
      <c r="C118" s="11"/>
      <c r="D118" s="11"/>
      <c r="E118" s="141"/>
      <c r="F118" s="11"/>
      <c r="G118" s="11"/>
    </row>
  </sheetData>
  <mergeCells count="22">
    <mergeCell ref="B1:G1"/>
    <mergeCell ref="C9:D9"/>
    <mergeCell ref="B3:D3"/>
    <mergeCell ref="C4:D4"/>
    <mergeCell ref="C5:D5"/>
    <mergeCell ref="C6:D6"/>
    <mergeCell ref="B2:E2"/>
    <mergeCell ref="B6:B9"/>
    <mergeCell ref="B4:B5"/>
    <mergeCell ref="C7:D7"/>
    <mergeCell ref="C8:D8"/>
    <mergeCell ref="B23:G23"/>
    <mergeCell ref="C10:D10"/>
    <mergeCell ref="C15:D15"/>
    <mergeCell ref="C16:C18"/>
    <mergeCell ref="C19:D19"/>
    <mergeCell ref="C20:C21"/>
    <mergeCell ref="C22:D22"/>
    <mergeCell ref="C11:C14"/>
    <mergeCell ref="B19:B21"/>
    <mergeCell ref="B15:B18"/>
    <mergeCell ref="B10:B14"/>
  </mergeCells>
  <phoneticPr fontId="2"/>
  <pageMargins left="0.19685039370078741" right="0.19685039370078741" top="0.27559055118110237" bottom="0.19685039370078741" header="0.51181102362204722" footer="0.23622047244094491"/>
  <pageSetup paperSize="9" scale="87"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962" r:id="rId4" name="Check Box 2">
              <controlPr defaultSize="0" autoFill="0" autoLine="0" autoPict="0">
                <anchor moveWithCells="1">
                  <from>
                    <xdr:col>5</xdr:col>
                    <xdr:colOff>104775</xdr:colOff>
                    <xdr:row>2</xdr:row>
                    <xdr:rowOff>85725</xdr:rowOff>
                  </from>
                  <to>
                    <xdr:col>5</xdr:col>
                    <xdr:colOff>323850</xdr:colOff>
                    <xdr:row>2</xdr:row>
                    <xdr:rowOff>333375</xdr:rowOff>
                  </to>
                </anchor>
              </controlPr>
            </control>
          </mc:Choice>
        </mc:AlternateContent>
        <mc:AlternateContent xmlns:mc="http://schemas.openxmlformats.org/markup-compatibility/2006">
          <mc:Choice Requires="x14">
            <control shapeId="41026" r:id="rId5" name="Check Box 66">
              <controlPr defaultSize="0" autoFill="0" autoLine="0" autoPict="0">
                <anchor moveWithCells="1">
                  <from>
                    <xdr:col>5</xdr:col>
                    <xdr:colOff>104775</xdr:colOff>
                    <xdr:row>3</xdr:row>
                    <xdr:rowOff>85725</xdr:rowOff>
                  </from>
                  <to>
                    <xdr:col>5</xdr:col>
                    <xdr:colOff>323850</xdr:colOff>
                    <xdr:row>3</xdr:row>
                    <xdr:rowOff>333375</xdr:rowOff>
                  </to>
                </anchor>
              </controlPr>
            </control>
          </mc:Choice>
        </mc:AlternateContent>
        <mc:AlternateContent xmlns:mc="http://schemas.openxmlformats.org/markup-compatibility/2006">
          <mc:Choice Requires="x14">
            <control shapeId="41027" r:id="rId6" name="Check Box 67">
              <controlPr defaultSize="0" autoFill="0" autoLine="0" autoPict="0">
                <anchor moveWithCells="1">
                  <from>
                    <xdr:col>5</xdr:col>
                    <xdr:colOff>104775</xdr:colOff>
                    <xdr:row>4</xdr:row>
                    <xdr:rowOff>85725</xdr:rowOff>
                  </from>
                  <to>
                    <xdr:col>5</xdr:col>
                    <xdr:colOff>323850</xdr:colOff>
                    <xdr:row>4</xdr:row>
                    <xdr:rowOff>333375</xdr:rowOff>
                  </to>
                </anchor>
              </controlPr>
            </control>
          </mc:Choice>
        </mc:AlternateContent>
        <mc:AlternateContent xmlns:mc="http://schemas.openxmlformats.org/markup-compatibility/2006">
          <mc:Choice Requires="x14">
            <control shapeId="41028" r:id="rId7" name="Check Box 68">
              <controlPr defaultSize="0" autoFill="0" autoLine="0" autoPict="0">
                <anchor moveWithCells="1">
                  <from>
                    <xdr:col>5</xdr:col>
                    <xdr:colOff>104775</xdr:colOff>
                    <xdr:row>5</xdr:row>
                    <xdr:rowOff>85725</xdr:rowOff>
                  </from>
                  <to>
                    <xdr:col>5</xdr:col>
                    <xdr:colOff>323850</xdr:colOff>
                    <xdr:row>5</xdr:row>
                    <xdr:rowOff>333375</xdr:rowOff>
                  </to>
                </anchor>
              </controlPr>
            </control>
          </mc:Choice>
        </mc:AlternateContent>
        <mc:AlternateContent xmlns:mc="http://schemas.openxmlformats.org/markup-compatibility/2006">
          <mc:Choice Requires="x14">
            <control shapeId="41029" r:id="rId8" name="Check Box 69">
              <controlPr defaultSize="0" autoFill="0" autoLine="0" autoPict="0">
                <anchor moveWithCells="1">
                  <from>
                    <xdr:col>5</xdr:col>
                    <xdr:colOff>104775</xdr:colOff>
                    <xdr:row>8</xdr:row>
                    <xdr:rowOff>85725</xdr:rowOff>
                  </from>
                  <to>
                    <xdr:col>5</xdr:col>
                    <xdr:colOff>323850</xdr:colOff>
                    <xdr:row>8</xdr:row>
                    <xdr:rowOff>333375</xdr:rowOff>
                  </to>
                </anchor>
              </controlPr>
            </control>
          </mc:Choice>
        </mc:AlternateContent>
        <mc:AlternateContent xmlns:mc="http://schemas.openxmlformats.org/markup-compatibility/2006">
          <mc:Choice Requires="x14">
            <control shapeId="41030" r:id="rId9" name="Check Box 70">
              <controlPr defaultSize="0" autoFill="0" autoLine="0" autoPict="0">
                <anchor moveWithCells="1">
                  <from>
                    <xdr:col>5</xdr:col>
                    <xdr:colOff>104775</xdr:colOff>
                    <xdr:row>9</xdr:row>
                    <xdr:rowOff>85725</xdr:rowOff>
                  </from>
                  <to>
                    <xdr:col>5</xdr:col>
                    <xdr:colOff>323850</xdr:colOff>
                    <xdr:row>9</xdr:row>
                    <xdr:rowOff>333375</xdr:rowOff>
                  </to>
                </anchor>
              </controlPr>
            </control>
          </mc:Choice>
        </mc:AlternateContent>
        <mc:AlternateContent xmlns:mc="http://schemas.openxmlformats.org/markup-compatibility/2006">
          <mc:Choice Requires="x14">
            <control shapeId="41031" r:id="rId10" name="Check Box 71">
              <controlPr defaultSize="0" autoFill="0" autoLine="0" autoPict="0">
                <anchor moveWithCells="1">
                  <from>
                    <xdr:col>5</xdr:col>
                    <xdr:colOff>104775</xdr:colOff>
                    <xdr:row>10</xdr:row>
                    <xdr:rowOff>85725</xdr:rowOff>
                  </from>
                  <to>
                    <xdr:col>5</xdr:col>
                    <xdr:colOff>323850</xdr:colOff>
                    <xdr:row>10</xdr:row>
                    <xdr:rowOff>333375</xdr:rowOff>
                  </to>
                </anchor>
              </controlPr>
            </control>
          </mc:Choice>
        </mc:AlternateContent>
        <mc:AlternateContent xmlns:mc="http://schemas.openxmlformats.org/markup-compatibility/2006">
          <mc:Choice Requires="x14">
            <control shapeId="41032" r:id="rId11" name="Check Box 72">
              <controlPr defaultSize="0" autoFill="0" autoLine="0" autoPict="0">
                <anchor moveWithCells="1">
                  <from>
                    <xdr:col>5</xdr:col>
                    <xdr:colOff>104775</xdr:colOff>
                    <xdr:row>11</xdr:row>
                    <xdr:rowOff>85725</xdr:rowOff>
                  </from>
                  <to>
                    <xdr:col>5</xdr:col>
                    <xdr:colOff>323850</xdr:colOff>
                    <xdr:row>11</xdr:row>
                    <xdr:rowOff>333375</xdr:rowOff>
                  </to>
                </anchor>
              </controlPr>
            </control>
          </mc:Choice>
        </mc:AlternateContent>
        <mc:AlternateContent xmlns:mc="http://schemas.openxmlformats.org/markup-compatibility/2006">
          <mc:Choice Requires="x14">
            <control shapeId="41033" r:id="rId12" name="Check Box 73">
              <controlPr defaultSize="0" autoFill="0" autoLine="0" autoPict="0">
                <anchor moveWithCells="1">
                  <from>
                    <xdr:col>5</xdr:col>
                    <xdr:colOff>104775</xdr:colOff>
                    <xdr:row>12</xdr:row>
                    <xdr:rowOff>85725</xdr:rowOff>
                  </from>
                  <to>
                    <xdr:col>5</xdr:col>
                    <xdr:colOff>323850</xdr:colOff>
                    <xdr:row>12</xdr:row>
                    <xdr:rowOff>333375</xdr:rowOff>
                  </to>
                </anchor>
              </controlPr>
            </control>
          </mc:Choice>
        </mc:AlternateContent>
        <mc:AlternateContent xmlns:mc="http://schemas.openxmlformats.org/markup-compatibility/2006">
          <mc:Choice Requires="x14">
            <control shapeId="41034" r:id="rId13" name="Check Box 74">
              <controlPr defaultSize="0" autoFill="0" autoLine="0" autoPict="0">
                <anchor moveWithCells="1">
                  <from>
                    <xdr:col>5</xdr:col>
                    <xdr:colOff>104775</xdr:colOff>
                    <xdr:row>13</xdr:row>
                    <xdr:rowOff>85725</xdr:rowOff>
                  </from>
                  <to>
                    <xdr:col>5</xdr:col>
                    <xdr:colOff>323850</xdr:colOff>
                    <xdr:row>13</xdr:row>
                    <xdr:rowOff>333375</xdr:rowOff>
                  </to>
                </anchor>
              </controlPr>
            </control>
          </mc:Choice>
        </mc:AlternateContent>
        <mc:AlternateContent xmlns:mc="http://schemas.openxmlformats.org/markup-compatibility/2006">
          <mc:Choice Requires="x14">
            <control shapeId="41035" r:id="rId14" name="Check Box 75">
              <controlPr defaultSize="0" autoFill="0" autoLine="0" autoPict="0">
                <anchor moveWithCells="1">
                  <from>
                    <xdr:col>5</xdr:col>
                    <xdr:colOff>104775</xdr:colOff>
                    <xdr:row>14</xdr:row>
                    <xdr:rowOff>85725</xdr:rowOff>
                  </from>
                  <to>
                    <xdr:col>5</xdr:col>
                    <xdr:colOff>323850</xdr:colOff>
                    <xdr:row>14</xdr:row>
                    <xdr:rowOff>333375</xdr:rowOff>
                  </to>
                </anchor>
              </controlPr>
            </control>
          </mc:Choice>
        </mc:AlternateContent>
        <mc:AlternateContent xmlns:mc="http://schemas.openxmlformats.org/markup-compatibility/2006">
          <mc:Choice Requires="x14">
            <control shapeId="41036" r:id="rId15" name="Check Box 76">
              <controlPr defaultSize="0" autoFill="0" autoLine="0" autoPict="0">
                <anchor moveWithCells="1">
                  <from>
                    <xdr:col>5</xdr:col>
                    <xdr:colOff>104775</xdr:colOff>
                    <xdr:row>15</xdr:row>
                    <xdr:rowOff>85725</xdr:rowOff>
                  </from>
                  <to>
                    <xdr:col>5</xdr:col>
                    <xdr:colOff>323850</xdr:colOff>
                    <xdr:row>15</xdr:row>
                    <xdr:rowOff>333375</xdr:rowOff>
                  </to>
                </anchor>
              </controlPr>
            </control>
          </mc:Choice>
        </mc:AlternateContent>
        <mc:AlternateContent xmlns:mc="http://schemas.openxmlformats.org/markup-compatibility/2006">
          <mc:Choice Requires="x14">
            <control shapeId="41037" r:id="rId16" name="Check Box 77">
              <controlPr defaultSize="0" autoFill="0" autoLine="0" autoPict="0">
                <anchor moveWithCells="1">
                  <from>
                    <xdr:col>5</xdr:col>
                    <xdr:colOff>104775</xdr:colOff>
                    <xdr:row>16</xdr:row>
                    <xdr:rowOff>85725</xdr:rowOff>
                  </from>
                  <to>
                    <xdr:col>5</xdr:col>
                    <xdr:colOff>323850</xdr:colOff>
                    <xdr:row>16</xdr:row>
                    <xdr:rowOff>333375</xdr:rowOff>
                  </to>
                </anchor>
              </controlPr>
            </control>
          </mc:Choice>
        </mc:AlternateContent>
        <mc:AlternateContent xmlns:mc="http://schemas.openxmlformats.org/markup-compatibility/2006">
          <mc:Choice Requires="x14">
            <control shapeId="41038" r:id="rId17" name="Check Box 78">
              <controlPr defaultSize="0" autoFill="0" autoLine="0" autoPict="0">
                <anchor moveWithCells="1">
                  <from>
                    <xdr:col>5</xdr:col>
                    <xdr:colOff>104775</xdr:colOff>
                    <xdr:row>17</xdr:row>
                    <xdr:rowOff>85725</xdr:rowOff>
                  </from>
                  <to>
                    <xdr:col>5</xdr:col>
                    <xdr:colOff>323850</xdr:colOff>
                    <xdr:row>17</xdr:row>
                    <xdr:rowOff>333375</xdr:rowOff>
                  </to>
                </anchor>
              </controlPr>
            </control>
          </mc:Choice>
        </mc:AlternateContent>
        <mc:AlternateContent xmlns:mc="http://schemas.openxmlformats.org/markup-compatibility/2006">
          <mc:Choice Requires="x14">
            <control shapeId="41039" r:id="rId18" name="Check Box 79">
              <controlPr defaultSize="0" autoFill="0" autoLine="0" autoPict="0">
                <anchor moveWithCells="1">
                  <from>
                    <xdr:col>5</xdr:col>
                    <xdr:colOff>104775</xdr:colOff>
                    <xdr:row>18</xdr:row>
                    <xdr:rowOff>85725</xdr:rowOff>
                  </from>
                  <to>
                    <xdr:col>5</xdr:col>
                    <xdr:colOff>323850</xdr:colOff>
                    <xdr:row>18</xdr:row>
                    <xdr:rowOff>333375</xdr:rowOff>
                  </to>
                </anchor>
              </controlPr>
            </control>
          </mc:Choice>
        </mc:AlternateContent>
        <mc:AlternateContent xmlns:mc="http://schemas.openxmlformats.org/markup-compatibility/2006">
          <mc:Choice Requires="x14">
            <control shapeId="41040" r:id="rId19" name="Check Box 80">
              <controlPr defaultSize="0" autoFill="0" autoLine="0" autoPict="0">
                <anchor moveWithCells="1">
                  <from>
                    <xdr:col>5</xdr:col>
                    <xdr:colOff>104775</xdr:colOff>
                    <xdr:row>19</xdr:row>
                    <xdr:rowOff>85725</xdr:rowOff>
                  </from>
                  <to>
                    <xdr:col>5</xdr:col>
                    <xdr:colOff>323850</xdr:colOff>
                    <xdr:row>19</xdr:row>
                    <xdr:rowOff>333375</xdr:rowOff>
                  </to>
                </anchor>
              </controlPr>
            </control>
          </mc:Choice>
        </mc:AlternateContent>
        <mc:AlternateContent xmlns:mc="http://schemas.openxmlformats.org/markup-compatibility/2006">
          <mc:Choice Requires="x14">
            <control shapeId="41041" r:id="rId20" name="Check Box 81">
              <controlPr defaultSize="0" autoFill="0" autoLine="0" autoPict="0">
                <anchor moveWithCells="1">
                  <from>
                    <xdr:col>5</xdr:col>
                    <xdr:colOff>104775</xdr:colOff>
                    <xdr:row>20</xdr:row>
                    <xdr:rowOff>85725</xdr:rowOff>
                  </from>
                  <to>
                    <xdr:col>5</xdr:col>
                    <xdr:colOff>323850</xdr:colOff>
                    <xdr:row>20</xdr:row>
                    <xdr:rowOff>333375</xdr:rowOff>
                  </to>
                </anchor>
              </controlPr>
            </control>
          </mc:Choice>
        </mc:AlternateContent>
        <mc:AlternateContent xmlns:mc="http://schemas.openxmlformats.org/markup-compatibility/2006">
          <mc:Choice Requires="x14">
            <control shapeId="41042" r:id="rId21" name="Check Box 82">
              <controlPr defaultSize="0" autoFill="0" autoLine="0" autoPict="0">
                <anchor moveWithCells="1">
                  <from>
                    <xdr:col>5</xdr:col>
                    <xdr:colOff>104775</xdr:colOff>
                    <xdr:row>21</xdr:row>
                    <xdr:rowOff>85725</xdr:rowOff>
                  </from>
                  <to>
                    <xdr:col>5</xdr:col>
                    <xdr:colOff>323850</xdr:colOff>
                    <xdr:row>21</xdr:row>
                    <xdr:rowOff>333375</xdr:rowOff>
                  </to>
                </anchor>
              </controlPr>
            </control>
          </mc:Choice>
        </mc:AlternateContent>
        <mc:AlternateContent xmlns:mc="http://schemas.openxmlformats.org/markup-compatibility/2006">
          <mc:Choice Requires="x14">
            <control shapeId="41044" r:id="rId22" name="Check Box 84">
              <controlPr defaultSize="0" autoFill="0" autoLine="0" autoPict="0">
                <anchor moveWithCells="1">
                  <from>
                    <xdr:col>5</xdr:col>
                    <xdr:colOff>104775</xdr:colOff>
                    <xdr:row>6</xdr:row>
                    <xdr:rowOff>85725</xdr:rowOff>
                  </from>
                  <to>
                    <xdr:col>5</xdr:col>
                    <xdr:colOff>323850</xdr:colOff>
                    <xdr:row>6</xdr:row>
                    <xdr:rowOff>333375</xdr:rowOff>
                  </to>
                </anchor>
              </controlPr>
            </control>
          </mc:Choice>
        </mc:AlternateContent>
        <mc:AlternateContent xmlns:mc="http://schemas.openxmlformats.org/markup-compatibility/2006">
          <mc:Choice Requires="x14">
            <control shapeId="41045" r:id="rId23" name="Check Box 85">
              <controlPr defaultSize="0" autoFill="0" autoLine="0" autoPict="0">
                <anchor moveWithCells="1">
                  <from>
                    <xdr:col>5</xdr:col>
                    <xdr:colOff>104775</xdr:colOff>
                    <xdr:row>7</xdr:row>
                    <xdr:rowOff>85725</xdr:rowOff>
                  </from>
                  <to>
                    <xdr:col>5</xdr:col>
                    <xdr:colOff>323850</xdr:colOff>
                    <xdr:row>7</xdr:row>
                    <xdr:rowOff>333375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FFFF66"/>
  </sheetPr>
  <dimension ref="B1:G120"/>
  <sheetViews>
    <sheetView view="pageBreakPreview" topLeftCell="A7" zoomScaleNormal="100" zoomScaleSheetLayoutView="100" workbookViewId="0">
      <selection activeCell="M12" sqref="M12"/>
    </sheetView>
  </sheetViews>
  <sheetFormatPr defaultColWidth="9" defaultRowHeight="14.25"/>
  <cols>
    <col min="1" max="1" width="1.625" style="3" customWidth="1"/>
    <col min="2" max="2" width="4.875" style="3" customWidth="1"/>
    <col min="3" max="3" width="4.625" style="3" bestFit="1" customWidth="1"/>
    <col min="4" max="4" width="55.375" style="3" customWidth="1"/>
    <col min="5" max="5" width="16.125" style="3" bestFit="1" customWidth="1"/>
    <col min="6" max="6" width="7.875" style="3" bestFit="1" customWidth="1"/>
    <col min="7" max="7" width="19.5" style="3" customWidth="1"/>
    <col min="8" max="16384" width="9" style="3"/>
  </cols>
  <sheetData>
    <row r="1" spans="2:7" ht="36" customHeight="1" thickBot="1">
      <c r="B1" s="457" t="s">
        <v>68</v>
      </c>
      <c r="C1" s="457"/>
      <c r="D1" s="457"/>
      <c r="E1" s="457"/>
      <c r="F1" s="457"/>
      <c r="G1" s="457"/>
    </row>
    <row r="2" spans="2:7" ht="32.25" customHeight="1" thickBot="1">
      <c r="B2" s="458" t="s">
        <v>279</v>
      </c>
      <c r="C2" s="459"/>
      <c r="D2" s="459"/>
      <c r="E2" s="460"/>
      <c r="F2" s="145" t="s">
        <v>244</v>
      </c>
      <c r="G2" s="146" t="s">
        <v>277</v>
      </c>
    </row>
    <row r="3" spans="2:7" ht="39.950000000000003" customHeight="1">
      <c r="B3" s="456" t="s">
        <v>69</v>
      </c>
      <c r="C3" s="446" t="s">
        <v>245</v>
      </c>
      <c r="D3" s="447"/>
      <c r="E3" s="148" t="s">
        <v>260</v>
      </c>
      <c r="F3" s="12"/>
      <c r="G3" s="13"/>
    </row>
    <row r="4" spans="2:7" ht="39.950000000000003" customHeight="1">
      <c r="B4" s="452"/>
      <c r="C4" s="454" t="s">
        <v>246</v>
      </c>
      <c r="D4" s="455"/>
      <c r="E4" s="149" t="s">
        <v>261</v>
      </c>
      <c r="F4" s="14"/>
      <c r="G4" s="15"/>
    </row>
    <row r="5" spans="2:7" ht="39.950000000000003" customHeight="1">
      <c r="B5" s="452"/>
      <c r="C5" s="454" t="s">
        <v>247</v>
      </c>
      <c r="D5" s="455"/>
      <c r="E5" s="149" t="s">
        <v>262</v>
      </c>
      <c r="F5" s="14"/>
      <c r="G5" s="15" t="s">
        <v>70</v>
      </c>
    </row>
    <row r="6" spans="2:7" ht="39.950000000000003" customHeight="1">
      <c r="B6" s="452"/>
      <c r="C6" s="454" t="s">
        <v>248</v>
      </c>
      <c r="D6" s="455"/>
      <c r="E6" s="149" t="s">
        <v>263</v>
      </c>
      <c r="F6" s="14"/>
      <c r="G6" s="15" t="s">
        <v>70</v>
      </c>
    </row>
    <row r="7" spans="2:7" ht="39.950000000000003" customHeight="1">
      <c r="B7" s="452"/>
      <c r="C7" s="461" t="s">
        <v>62</v>
      </c>
      <c r="D7" s="135" t="s">
        <v>71</v>
      </c>
      <c r="E7" s="143"/>
      <c r="F7" s="14"/>
      <c r="G7" s="15" t="s">
        <v>72</v>
      </c>
    </row>
    <row r="8" spans="2:7" ht="39.950000000000003" customHeight="1">
      <c r="B8" s="452"/>
      <c r="C8" s="461"/>
      <c r="D8" s="135" t="s">
        <v>335</v>
      </c>
      <c r="E8" s="143"/>
      <c r="F8" s="14"/>
      <c r="G8" s="15" t="s">
        <v>73</v>
      </c>
    </row>
    <row r="9" spans="2:7" ht="39.950000000000003" customHeight="1">
      <c r="B9" s="452"/>
      <c r="C9" s="454" t="s">
        <v>249</v>
      </c>
      <c r="D9" s="455"/>
      <c r="E9" s="149" t="s">
        <v>264</v>
      </c>
      <c r="F9" s="14"/>
      <c r="G9" s="364" t="s">
        <v>410</v>
      </c>
    </row>
    <row r="10" spans="2:7" ht="39.950000000000003" customHeight="1" thickBot="1">
      <c r="B10" s="453"/>
      <c r="C10" s="448" t="s">
        <v>237</v>
      </c>
      <c r="D10" s="449"/>
      <c r="E10" s="150" t="s">
        <v>265</v>
      </c>
      <c r="F10" s="16"/>
      <c r="G10" s="17"/>
    </row>
    <row r="11" spans="2:7" ht="39.950000000000003" customHeight="1">
      <c r="B11" s="456" t="s">
        <v>74</v>
      </c>
      <c r="C11" s="446" t="s">
        <v>250</v>
      </c>
      <c r="D11" s="447"/>
      <c r="E11" s="148" t="s">
        <v>266</v>
      </c>
      <c r="F11" s="12"/>
      <c r="G11" s="13"/>
    </row>
    <row r="12" spans="2:7" ht="39.950000000000003" customHeight="1">
      <c r="B12" s="452"/>
      <c r="C12" s="454" t="s">
        <v>251</v>
      </c>
      <c r="D12" s="455"/>
      <c r="E12" s="149" t="s">
        <v>267</v>
      </c>
      <c r="F12" s="14"/>
      <c r="G12" s="15"/>
    </row>
    <row r="13" spans="2:7" ht="39.950000000000003" customHeight="1">
      <c r="B13" s="452"/>
      <c r="C13" s="454" t="s">
        <v>252</v>
      </c>
      <c r="D13" s="455"/>
      <c r="E13" s="149" t="s">
        <v>268</v>
      </c>
      <c r="F13" s="14"/>
      <c r="G13" s="15"/>
    </row>
    <row r="14" spans="2:7" ht="39.950000000000003" customHeight="1">
      <c r="B14" s="452"/>
      <c r="C14" s="454" t="s">
        <v>253</v>
      </c>
      <c r="D14" s="455"/>
      <c r="E14" s="149" t="s">
        <v>269</v>
      </c>
      <c r="F14" s="14"/>
      <c r="G14" s="15"/>
    </row>
    <row r="15" spans="2:7" ht="39.950000000000003" customHeight="1">
      <c r="B15" s="452"/>
      <c r="C15" s="147" t="s">
        <v>75</v>
      </c>
      <c r="D15" s="270" t="s">
        <v>340</v>
      </c>
      <c r="E15" s="271"/>
      <c r="F15" s="272"/>
      <c r="G15" s="273" t="s">
        <v>341</v>
      </c>
    </row>
    <row r="16" spans="2:7" ht="39.950000000000003" customHeight="1">
      <c r="B16" s="452"/>
      <c r="C16" s="454" t="s">
        <v>249</v>
      </c>
      <c r="D16" s="455"/>
      <c r="E16" s="149" t="s">
        <v>264</v>
      </c>
      <c r="F16" s="14"/>
      <c r="G16" s="364" t="s">
        <v>410</v>
      </c>
    </row>
    <row r="17" spans="2:7" ht="39.950000000000003" customHeight="1" thickBot="1">
      <c r="B17" s="453"/>
      <c r="C17" s="448" t="s">
        <v>237</v>
      </c>
      <c r="D17" s="449"/>
      <c r="E17" s="150" t="s">
        <v>270</v>
      </c>
      <c r="F17" s="16"/>
      <c r="G17" s="17"/>
    </row>
    <row r="18" spans="2:7" ht="49.5" customHeight="1">
      <c r="B18" s="451" t="s">
        <v>76</v>
      </c>
      <c r="C18" s="446" t="s">
        <v>258</v>
      </c>
      <c r="D18" s="447"/>
      <c r="E18" s="148" t="s">
        <v>271</v>
      </c>
      <c r="F18" s="12"/>
      <c r="G18" s="13"/>
    </row>
    <row r="19" spans="2:7" ht="39.950000000000003" customHeight="1">
      <c r="B19" s="452"/>
      <c r="C19" s="454" t="s">
        <v>254</v>
      </c>
      <c r="D19" s="455"/>
      <c r="E19" s="149" t="s">
        <v>272</v>
      </c>
      <c r="F19" s="14"/>
      <c r="G19" s="15"/>
    </row>
    <row r="20" spans="2:7" ht="39.950000000000003" customHeight="1">
      <c r="B20" s="452"/>
      <c r="C20" s="454" t="s">
        <v>259</v>
      </c>
      <c r="D20" s="455"/>
      <c r="E20" s="149" t="s">
        <v>273</v>
      </c>
      <c r="F20" s="14"/>
      <c r="G20" s="15"/>
    </row>
    <row r="21" spans="2:7" ht="39.950000000000003" customHeight="1">
      <c r="B21" s="452"/>
      <c r="C21" s="454" t="s">
        <v>255</v>
      </c>
      <c r="D21" s="455"/>
      <c r="E21" s="149" t="s">
        <v>274</v>
      </c>
      <c r="F21" s="14"/>
      <c r="G21" s="15"/>
    </row>
    <row r="22" spans="2:7" ht="39.950000000000003" customHeight="1" thickBot="1">
      <c r="B22" s="453"/>
      <c r="C22" s="448" t="s">
        <v>237</v>
      </c>
      <c r="D22" s="449"/>
      <c r="E22" s="150" t="s">
        <v>270</v>
      </c>
      <c r="F22" s="16"/>
      <c r="G22" s="17"/>
    </row>
    <row r="23" spans="2:7" ht="45.75" customHeight="1">
      <c r="B23" s="444" t="s">
        <v>278</v>
      </c>
      <c r="C23" s="446" t="s">
        <v>256</v>
      </c>
      <c r="D23" s="447"/>
      <c r="E23" s="148" t="s">
        <v>275</v>
      </c>
      <c r="F23" s="12"/>
      <c r="G23" s="13"/>
    </row>
    <row r="24" spans="2:7" ht="45.75" customHeight="1" thickBot="1">
      <c r="B24" s="445"/>
      <c r="C24" s="448" t="s">
        <v>257</v>
      </c>
      <c r="D24" s="449"/>
      <c r="E24" s="150" t="s">
        <v>276</v>
      </c>
      <c r="F24" s="16"/>
      <c r="G24" s="17"/>
    </row>
    <row r="25" spans="2:7" ht="24" customHeight="1">
      <c r="B25" s="450" t="s">
        <v>66</v>
      </c>
      <c r="C25" s="419"/>
      <c r="D25" s="419"/>
      <c r="E25" s="419"/>
      <c r="F25" s="419"/>
      <c r="G25" s="419"/>
    </row>
    <row r="26" spans="2:7" ht="20.100000000000001" customHeight="1">
      <c r="B26" s="18"/>
    </row>
    <row r="27" spans="2:7">
      <c r="C27" s="11"/>
      <c r="D27" s="11"/>
      <c r="E27" s="11"/>
      <c r="F27" s="11"/>
      <c r="G27" s="11"/>
    </row>
    <row r="28" spans="2:7">
      <c r="C28" s="11"/>
      <c r="D28" s="11"/>
      <c r="E28" s="11"/>
      <c r="F28" s="11"/>
      <c r="G28" s="11"/>
    </row>
    <row r="29" spans="2:7">
      <c r="C29" s="11"/>
      <c r="D29" s="11"/>
      <c r="E29" s="11"/>
      <c r="F29" s="11"/>
      <c r="G29" s="11"/>
    </row>
    <row r="30" spans="2:7">
      <c r="C30" s="11"/>
      <c r="D30" s="11"/>
      <c r="E30" s="11"/>
      <c r="F30" s="11"/>
      <c r="G30" s="11"/>
    </row>
    <row r="31" spans="2:7">
      <c r="C31" s="11"/>
      <c r="D31" s="11"/>
      <c r="E31" s="11"/>
      <c r="F31" s="11"/>
      <c r="G31" s="11"/>
    </row>
    <row r="32" spans="2:7">
      <c r="B32" s="3" t="s">
        <v>67</v>
      </c>
      <c r="C32" s="11"/>
      <c r="D32" s="11"/>
      <c r="E32" s="11"/>
      <c r="F32" s="11"/>
      <c r="G32" s="11"/>
    </row>
    <row r="33" spans="2:7">
      <c r="B33" s="3" t="s">
        <v>67</v>
      </c>
      <c r="C33" s="11"/>
      <c r="D33" s="11"/>
      <c r="E33" s="11"/>
      <c r="F33" s="11"/>
      <c r="G33" s="11"/>
    </row>
    <row r="34" spans="2:7">
      <c r="C34" s="11"/>
      <c r="D34" s="11"/>
      <c r="E34" s="11"/>
      <c r="F34" s="11"/>
      <c r="G34" s="11"/>
    </row>
    <row r="35" spans="2:7">
      <c r="C35" s="11"/>
      <c r="D35" s="11"/>
      <c r="E35" s="11"/>
      <c r="F35" s="11"/>
      <c r="G35" s="11"/>
    </row>
    <row r="36" spans="2:7">
      <c r="C36" s="11"/>
      <c r="D36" s="11"/>
      <c r="E36" s="11"/>
      <c r="F36" s="11"/>
      <c r="G36" s="11"/>
    </row>
    <row r="37" spans="2:7">
      <c r="C37" s="11"/>
      <c r="D37" s="11"/>
      <c r="E37" s="11"/>
      <c r="F37" s="11"/>
      <c r="G37" s="11"/>
    </row>
    <row r="38" spans="2:7">
      <c r="C38" s="11"/>
      <c r="D38" s="11"/>
      <c r="E38" s="11"/>
      <c r="F38" s="11"/>
      <c r="G38" s="11"/>
    </row>
    <row r="39" spans="2:7">
      <c r="C39" s="11"/>
      <c r="D39" s="11"/>
      <c r="E39" s="11"/>
      <c r="F39" s="11"/>
      <c r="G39" s="11"/>
    </row>
    <row r="40" spans="2:7">
      <c r="C40" s="11"/>
      <c r="D40" s="11"/>
      <c r="E40" s="11"/>
      <c r="F40" s="11"/>
      <c r="G40" s="11"/>
    </row>
    <row r="41" spans="2:7">
      <c r="C41" s="11"/>
      <c r="D41" s="11"/>
      <c r="E41" s="11"/>
      <c r="F41" s="11"/>
      <c r="G41" s="11"/>
    </row>
    <row r="42" spans="2:7">
      <c r="C42" s="11"/>
      <c r="D42" s="11"/>
      <c r="E42" s="11"/>
      <c r="F42" s="11"/>
      <c r="G42" s="11"/>
    </row>
    <row r="43" spans="2:7">
      <c r="C43" s="11"/>
      <c r="D43" s="11"/>
      <c r="E43" s="11"/>
      <c r="F43" s="11"/>
      <c r="G43" s="11"/>
    </row>
    <row r="44" spans="2:7">
      <c r="C44" s="11"/>
      <c r="D44" s="11"/>
      <c r="E44" s="11"/>
      <c r="F44" s="11"/>
      <c r="G44" s="11"/>
    </row>
    <row r="45" spans="2:7">
      <c r="C45" s="11"/>
      <c r="D45" s="11"/>
      <c r="E45" s="11"/>
      <c r="F45" s="11"/>
      <c r="G45" s="11"/>
    </row>
    <row r="46" spans="2:7">
      <c r="C46" s="11"/>
      <c r="D46" s="11"/>
      <c r="E46" s="11"/>
      <c r="F46" s="11"/>
      <c r="G46" s="11"/>
    </row>
    <row r="47" spans="2:7">
      <c r="C47" s="11"/>
      <c r="D47" s="11"/>
      <c r="E47" s="11"/>
      <c r="F47" s="11"/>
      <c r="G47" s="11"/>
    </row>
    <row r="48" spans="2:7">
      <c r="C48" s="11"/>
      <c r="D48" s="11"/>
      <c r="E48" s="11"/>
      <c r="F48" s="11"/>
      <c r="G48" s="11"/>
    </row>
    <row r="49" spans="3:7">
      <c r="C49" s="11"/>
      <c r="D49" s="11"/>
      <c r="E49" s="11"/>
      <c r="F49" s="11"/>
      <c r="G49" s="11"/>
    </row>
    <row r="50" spans="3:7">
      <c r="C50" s="11"/>
      <c r="D50" s="11"/>
      <c r="E50" s="11"/>
      <c r="F50" s="11"/>
      <c r="G50" s="11"/>
    </row>
    <row r="51" spans="3:7">
      <c r="C51" s="11"/>
      <c r="D51" s="11"/>
      <c r="E51" s="11"/>
      <c r="F51" s="11"/>
      <c r="G51" s="11"/>
    </row>
    <row r="52" spans="3:7">
      <c r="C52" s="11"/>
      <c r="D52" s="11"/>
      <c r="E52" s="11"/>
      <c r="F52" s="11"/>
      <c r="G52" s="11"/>
    </row>
    <row r="53" spans="3:7">
      <c r="C53" s="11"/>
      <c r="D53" s="11"/>
      <c r="E53" s="11"/>
      <c r="F53" s="11"/>
      <c r="G53" s="11"/>
    </row>
    <row r="54" spans="3:7">
      <c r="C54" s="11"/>
      <c r="D54" s="11"/>
      <c r="E54" s="11"/>
      <c r="F54" s="11"/>
      <c r="G54" s="11"/>
    </row>
    <row r="55" spans="3:7">
      <c r="C55" s="11"/>
      <c r="D55" s="11"/>
      <c r="E55" s="11"/>
      <c r="F55" s="11"/>
      <c r="G55" s="11"/>
    </row>
    <row r="56" spans="3:7">
      <c r="C56" s="11"/>
      <c r="D56" s="11"/>
      <c r="E56" s="11"/>
      <c r="F56" s="11"/>
      <c r="G56" s="11"/>
    </row>
    <row r="57" spans="3:7">
      <c r="C57" s="11"/>
      <c r="D57" s="11"/>
      <c r="E57" s="11"/>
      <c r="F57" s="11"/>
      <c r="G57" s="11"/>
    </row>
    <row r="58" spans="3:7">
      <c r="C58" s="11"/>
      <c r="D58" s="11"/>
      <c r="E58" s="11"/>
      <c r="F58" s="11"/>
      <c r="G58" s="11"/>
    </row>
    <row r="59" spans="3:7">
      <c r="C59" s="11"/>
      <c r="D59" s="11"/>
      <c r="E59" s="11"/>
      <c r="F59" s="11"/>
      <c r="G59" s="11"/>
    </row>
    <row r="60" spans="3:7">
      <c r="C60" s="11"/>
      <c r="D60" s="11"/>
      <c r="E60" s="11"/>
      <c r="F60" s="11"/>
      <c r="G60" s="11"/>
    </row>
    <row r="61" spans="3:7">
      <c r="C61" s="11"/>
      <c r="D61" s="11"/>
      <c r="E61" s="11"/>
      <c r="F61" s="11"/>
      <c r="G61" s="11"/>
    </row>
    <row r="62" spans="3:7">
      <c r="C62" s="11"/>
      <c r="D62" s="11"/>
      <c r="E62" s="11"/>
      <c r="F62" s="11"/>
      <c r="G62" s="11"/>
    </row>
    <row r="63" spans="3:7">
      <c r="C63" s="11"/>
      <c r="D63" s="11"/>
      <c r="E63" s="11"/>
      <c r="F63" s="11"/>
      <c r="G63" s="11"/>
    </row>
    <row r="64" spans="3:7">
      <c r="C64" s="11"/>
      <c r="D64" s="11"/>
      <c r="E64" s="11"/>
      <c r="F64" s="11"/>
      <c r="G64" s="11"/>
    </row>
    <row r="65" spans="3:7">
      <c r="C65" s="11"/>
      <c r="D65" s="11"/>
      <c r="E65" s="11"/>
      <c r="F65" s="11"/>
      <c r="G65" s="11"/>
    </row>
    <row r="66" spans="3:7">
      <c r="C66" s="11"/>
      <c r="D66" s="11"/>
      <c r="E66" s="11"/>
      <c r="F66" s="11"/>
      <c r="G66" s="11"/>
    </row>
    <row r="67" spans="3:7">
      <c r="C67" s="11"/>
      <c r="D67" s="11"/>
      <c r="E67" s="11"/>
      <c r="F67" s="11"/>
      <c r="G67" s="11"/>
    </row>
    <row r="68" spans="3:7">
      <c r="C68" s="11"/>
      <c r="D68" s="11"/>
      <c r="E68" s="11"/>
      <c r="F68" s="11"/>
      <c r="G68" s="11"/>
    </row>
    <row r="69" spans="3:7">
      <c r="C69" s="11"/>
      <c r="D69" s="11"/>
      <c r="E69" s="11"/>
      <c r="F69" s="11"/>
      <c r="G69" s="11"/>
    </row>
    <row r="70" spans="3:7">
      <c r="C70" s="11"/>
      <c r="D70" s="11"/>
      <c r="E70" s="11"/>
      <c r="F70" s="11"/>
      <c r="G70" s="11"/>
    </row>
    <row r="71" spans="3:7">
      <c r="C71" s="11"/>
      <c r="D71" s="11"/>
      <c r="E71" s="11"/>
      <c r="F71" s="11"/>
      <c r="G71" s="11"/>
    </row>
    <row r="72" spans="3:7">
      <c r="C72" s="11"/>
      <c r="D72" s="11"/>
      <c r="E72" s="11"/>
      <c r="F72" s="11"/>
      <c r="G72" s="11"/>
    </row>
    <row r="73" spans="3:7">
      <c r="C73" s="11"/>
      <c r="D73" s="11"/>
      <c r="E73" s="11"/>
      <c r="F73" s="11"/>
      <c r="G73" s="11"/>
    </row>
    <row r="74" spans="3:7">
      <c r="C74" s="11"/>
      <c r="D74" s="11"/>
      <c r="E74" s="11"/>
      <c r="F74" s="11"/>
      <c r="G74" s="11"/>
    </row>
    <row r="75" spans="3:7">
      <c r="C75" s="11"/>
      <c r="D75" s="11"/>
      <c r="E75" s="11"/>
      <c r="F75" s="11"/>
      <c r="G75" s="11"/>
    </row>
    <row r="76" spans="3:7">
      <c r="C76" s="11"/>
      <c r="D76" s="11"/>
      <c r="E76" s="11"/>
      <c r="F76" s="11"/>
      <c r="G76" s="11"/>
    </row>
    <row r="77" spans="3:7">
      <c r="C77" s="11"/>
      <c r="D77" s="11"/>
      <c r="E77" s="11"/>
      <c r="F77" s="11"/>
      <c r="G77" s="11"/>
    </row>
    <row r="78" spans="3:7">
      <c r="C78" s="11"/>
      <c r="D78" s="11"/>
      <c r="E78" s="11"/>
      <c r="F78" s="11"/>
      <c r="G78" s="11"/>
    </row>
    <row r="79" spans="3:7">
      <c r="C79" s="11"/>
      <c r="D79" s="11"/>
      <c r="E79" s="11"/>
      <c r="F79" s="11"/>
      <c r="G79" s="11"/>
    </row>
    <row r="80" spans="3:7">
      <c r="C80" s="11"/>
      <c r="D80" s="11"/>
      <c r="E80" s="11"/>
      <c r="F80" s="11"/>
      <c r="G80" s="11"/>
    </row>
    <row r="81" spans="3:7">
      <c r="C81" s="11"/>
      <c r="D81" s="11"/>
      <c r="E81" s="11"/>
      <c r="F81" s="11"/>
      <c r="G81" s="11"/>
    </row>
    <row r="82" spans="3:7">
      <c r="C82" s="11"/>
      <c r="D82" s="11"/>
      <c r="E82" s="11"/>
      <c r="F82" s="11"/>
      <c r="G82" s="11"/>
    </row>
    <row r="83" spans="3:7">
      <c r="C83" s="11"/>
      <c r="D83" s="11"/>
      <c r="E83" s="11"/>
      <c r="F83" s="11"/>
      <c r="G83" s="11"/>
    </row>
    <row r="84" spans="3:7">
      <c r="C84" s="11"/>
      <c r="D84" s="11"/>
      <c r="E84" s="11"/>
      <c r="F84" s="11"/>
      <c r="G84" s="11"/>
    </row>
    <row r="85" spans="3:7">
      <c r="C85" s="11"/>
      <c r="D85" s="11"/>
      <c r="E85" s="11"/>
      <c r="F85" s="11"/>
      <c r="G85" s="11"/>
    </row>
    <row r="86" spans="3:7">
      <c r="C86" s="11"/>
      <c r="D86" s="11"/>
      <c r="E86" s="11"/>
      <c r="F86" s="11"/>
      <c r="G86" s="11"/>
    </row>
    <row r="87" spans="3:7">
      <c r="C87" s="11"/>
      <c r="D87" s="11"/>
      <c r="E87" s="11"/>
      <c r="F87" s="11"/>
      <c r="G87" s="11"/>
    </row>
    <row r="88" spans="3:7">
      <c r="C88" s="11"/>
      <c r="D88" s="11"/>
      <c r="E88" s="11"/>
      <c r="F88" s="11"/>
      <c r="G88" s="11"/>
    </row>
    <row r="89" spans="3:7">
      <c r="C89" s="11"/>
      <c r="D89" s="11"/>
      <c r="E89" s="11"/>
      <c r="F89" s="11"/>
      <c r="G89" s="11"/>
    </row>
    <row r="90" spans="3:7">
      <c r="C90" s="11"/>
      <c r="D90" s="11"/>
      <c r="E90" s="11"/>
      <c r="F90" s="11"/>
      <c r="G90" s="11"/>
    </row>
    <row r="91" spans="3:7">
      <c r="C91" s="11"/>
      <c r="D91" s="11"/>
      <c r="E91" s="11"/>
      <c r="F91" s="11"/>
      <c r="G91" s="11"/>
    </row>
    <row r="92" spans="3:7">
      <c r="C92" s="11"/>
      <c r="D92" s="11"/>
      <c r="E92" s="11"/>
      <c r="F92" s="11"/>
      <c r="G92" s="11"/>
    </row>
    <row r="93" spans="3:7">
      <c r="C93" s="11"/>
      <c r="D93" s="11"/>
      <c r="E93" s="11"/>
      <c r="F93" s="11"/>
      <c r="G93" s="11"/>
    </row>
    <row r="94" spans="3:7">
      <c r="C94" s="11"/>
      <c r="D94" s="11"/>
      <c r="E94" s="11"/>
      <c r="F94" s="11"/>
      <c r="G94" s="11"/>
    </row>
    <row r="95" spans="3:7">
      <c r="C95" s="11"/>
      <c r="D95" s="11"/>
      <c r="E95" s="11"/>
      <c r="F95" s="11"/>
      <c r="G95" s="11"/>
    </row>
    <row r="96" spans="3:7">
      <c r="C96" s="11"/>
      <c r="D96" s="11"/>
      <c r="E96" s="11"/>
      <c r="F96" s="11"/>
      <c r="G96" s="11"/>
    </row>
    <row r="97" spans="3:7">
      <c r="C97" s="11"/>
      <c r="D97" s="11"/>
      <c r="E97" s="11"/>
      <c r="F97" s="11"/>
      <c r="G97" s="11"/>
    </row>
    <row r="98" spans="3:7">
      <c r="C98" s="11"/>
      <c r="D98" s="11"/>
      <c r="E98" s="11"/>
      <c r="F98" s="11"/>
      <c r="G98" s="11"/>
    </row>
    <row r="99" spans="3:7">
      <c r="C99" s="11"/>
      <c r="D99" s="11"/>
      <c r="E99" s="11"/>
      <c r="F99" s="11"/>
      <c r="G99" s="11"/>
    </row>
    <row r="100" spans="3:7">
      <c r="C100" s="11"/>
      <c r="D100" s="11"/>
      <c r="E100" s="11"/>
      <c r="F100" s="11"/>
      <c r="G100" s="11"/>
    </row>
    <row r="101" spans="3:7">
      <c r="C101" s="11"/>
      <c r="D101" s="11"/>
      <c r="E101" s="11"/>
      <c r="F101" s="11"/>
      <c r="G101" s="11"/>
    </row>
    <row r="102" spans="3:7">
      <c r="C102" s="11"/>
      <c r="D102" s="11"/>
      <c r="E102" s="11"/>
      <c r="F102" s="11"/>
      <c r="G102" s="11"/>
    </row>
    <row r="103" spans="3:7">
      <c r="C103" s="11"/>
      <c r="D103" s="11"/>
      <c r="E103" s="11"/>
      <c r="F103" s="11"/>
      <c r="G103" s="11"/>
    </row>
    <row r="104" spans="3:7">
      <c r="C104" s="11"/>
      <c r="D104" s="11"/>
      <c r="E104" s="11"/>
      <c r="F104" s="11"/>
      <c r="G104" s="11"/>
    </row>
    <row r="105" spans="3:7">
      <c r="C105" s="11"/>
      <c r="D105" s="11"/>
      <c r="E105" s="11"/>
      <c r="F105" s="11"/>
      <c r="G105" s="11"/>
    </row>
    <row r="106" spans="3:7">
      <c r="C106" s="11"/>
      <c r="D106" s="11"/>
      <c r="E106" s="11"/>
      <c r="F106" s="11"/>
      <c r="G106" s="11"/>
    </row>
    <row r="107" spans="3:7">
      <c r="C107" s="11"/>
      <c r="D107" s="11"/>
      <c r="E107" s="11"/>
      <c r="F107" s="11"/>
      <c r="G107" s="11"/>
    </row>
    <row r="108" spans="3:7">
      <c r="C108" s="11"/>
      <c r="D108" s="11"/>
      <c r="E108" s="11"/>
      <c r="F108" s="11"/>
      <c r="G108" s="11"/>
    </row>
    <row r="109" spans="3:7">
      <c r="C109" s="11"/>
      <c r="D109" s="11"/>
      <c r="E109" s="11"/>
      <c r="F109" s="11"/>
      <c r="G109" s="11"/>
    </row>
    <row r="110" spans="3:7">
      <c r="C110" s="11"/>
      <c r="D110" s="11"/>
      <c r="E110" s="11"/>
      <c r="F110" s="11"/>
      <c r="G110" s="11"/>
    </row>
    <row r="111" spans="3:7">
      <c r="C111" s="11"/>
      <c r="D111" s="11"/>
      <c r="E111" s="11"/>
      <c r="F111" s="11"/>
      <c r="G111" s="11"/>
    </row>
    <row r="112" spans="3:7">
      <c r="C112" s="11"/>
      <c r="D112" s="11"/>
      <c r="E112" s="11"/>
      <c r="F112" s="11"/>
      <c r="G112" s="11"/>
    </row>
    <row r="113" spans="3:7">
      <c r="C113" s="11"/>
      <c r="D113" s="11"/>
      <c r="E113" s="11"/>
      <c r="F113" s="11"/>
      <c r="G113" s="11"/>
    </row>
    <row r="114" spans="3:7">
      <c r="C114" s="11"/>
      <c r="D114" s="11"/>
      <c r="E114" s="11"/>
      <c r="F114" s="11"/>
      <c r="G114" s="11"/>
    </row>
    <row r="115" spans="3:7">
      <c r="C115" s="11"/>
      <c r="D115" s="11"/>
      <c r="E115" s="11"/>
      <c r="F115" s="11"/>
      <c r="G115" s="11"/>
    </row>
    <row r="116" spans="3:7">
      <c r="C116" s="11"/>
      <c r="D116" s="11"/>
      <c r="E116" s="11"/>
      <c r="F116" s="11"/>
      <c r="G116" s="11"/>
    </row>
    <row r="117" spans="3:7">
      <c r="C117" s="11"/>
      <c r="D117" s="11"/>
      <c r="E117" s="11"/>
      <c r="F117" s="11"/>
      <c r="G117" s="11"/>
    </row>
    <row r="118" spans="3:7">
      <c r="C118" s="11"/>
      <c r="D118" s="11"/>
      <c r="E118" s="11"/>
      <c r="F118" s="11"/>
      <c r="G118" s="11"/>
    </row>
    <row r="119" spans="3:7">
      <c r="C119" s="11"/>
      <c r="D119" s="11"/>
      <c r="E119" s="11"/>
      <c r="F119" s="11"/>
      <c r="G119" s="11"/>
    </row>
    <row r="120" spans="3:7">
      <c r="C120" s="11"/>
      <c r="D120" s="11"/>
      <c r="E120" s="11"/>
      <c r="F120" s="11"/>
      <c r="G120" s="11"/>
    </row>
  </sheetData>
  <mergeCells count="27">
    <mergeCell ref="B1:G1"/>
    <mergeCell ref="B2:E2"/>
    <mergeCell ref="B3:B10"/>
    <mergeCell ref="C3:D3"/>
    <mergeCell ref="C4:D4"/>
    <mergeCell ref="C5:D5"/>
    <mergeCell ref="C6:D6"/>
    <mergeCell ref="C7:C8"/>
    <mergeCell ref="C9:D9"/>
    <mergeCell ref="C10:D10"/>
    <mergeCell ref="B11:B17"/>
    <mergeCell ref="C11:D11"/>
    <mergeCell ref="C12:D12"/>
    <mergeCell ref="C13:D13"/>
    <mergeCell ref="C14:D14"/>
    <mergeCell ref="C16:D16"/>
    <mergeCell ref="C17:D17"/>
    <mergeCell ref="B23:B24"/>
    <mergeCell ref="C23:D23"/>
    <mergeCell ref="C24:D24"/>
    <mergeCell ref="B25:G25"/>
    <mergeCell ref="B18:B22"/>
    <mergeCell ref="C18:D18"/>
    <mergeCell ref="C19:D19"/>
    <mergeCell ref="C20:D20"/>
    <mergeCell ref="C21:D21"/>
    <mergeCell ref="C22:D22"/>
  </mergeCells>
  <phoneticPr fontId="2"/>
  <pageMargins left="0.5" right="0.2" top="0.2" bottom="0.38" header="0.2" footer="0.31496062992125984"/>
  <pageSetup paperSize="9" scale="8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1985" r:id="rId4" name="Check Box 1">
              <controlPr defaultSize="0" autoFill="0" autoLine="0" autoPict="0">
                <anchor moveWithCells="1">
                  <from>
                    <xdr:col>5</xdr:col>
                    <xdr:colOff>209550</xdr:colOff>
                    <xdr:row>2</xdr:row>
                    <xdr:rowOff>123825</xdr:rowOff>
                  </from>
                  <to>
                    <xdr:col>5</xdr:col>
                    <xdr:colOff>476250</xdr:colOff>
                    <xdr:row>2</xdr:row>
                    <xdr:rowOff>381000</xdr:rowOff>
                  </to>
                </anchor>
              </controlPr>
            </control>
          </mc:Choice>
        </mc:AlternateContent>
        <mc:AlternateContent xmlns:mc="http://schemas.openxmlformats.org/markup-compatibility/2006">
          <mc:Choice Requires="x14">
            <control shapeId="41986" r:id="rId5" name="Check Box 2">
              <controlPr defaultSize="0" autoFill="0" autoLine="0" autoPict="0">
                <anchor moveWithCells="1">
                  <from>
                    <xdr:col>5</xdr:col>
                    <xdr:colOff>209550</xdr:colOff>
                    <xdr:row>3</xdr:row>
                    <xdr:rowOff>123825</xdr:rowOff>
                  </from>
                  <to>
                    <xdr:col>5</xdr:col>
                    <xdr:colOff>476250</xdr:colOff>
                    <xdr:row>3</xdr:row>
                    <xdr:rowOff>381000</xdr:rowOff>
                  </to>
                </anchor>
              </controlPr>
            </control>
          </mc:Choice>
        </mc:AlternateContent>
        <mc:AlternateContent xmlns:mc="http://schemas.openxmlformats.org/markup-compatibility/2006">
          <mc:Choice Requires="x14">
            <control shapeId="41987" r:id="rId6" name="Check Box 3">
              <controlPr defaultSize="0" autoFill="0" autoLine="0" autoPict="0">
                <anchor moveWithCells="1">
                  <from>
                    <xdr:col>5</xdr:col>
                    <xdr:colOff>209550</xdr:colOff>
                    <xdr:row>4</xdr:row>
                    <xdr:rowOff>123825</xdr:rowOff>
                  </from>
                  <to>
                    <xdr:col>5</xdr:col>
                    <xdr:colOff>476250</xdr:colOff>
                    <xdr:row>4</xdr:row>
                    <xdr:rowOff>381000</xdr:rowOff>
                  </to>
                </anchor>
              </controlPr>
            </control>
          </mc:Choice>
        </mc:AlternateContent>
        <mc:AlternateContent xmlns:mc="http://schemas.openxmlformats.org/markup-compatibility/2006">
          <mc:Choice Requires="x14">
            <control shapeId="41988" r:id="rId7" name="Check Box 4">
              <controlPr defaultSize="0" autoFill="0" autoLine="0" autoPict="0">
                <anchor moveWithCells="1">
                  <from>
                    <xdr:col>5</xdr:col>
                    <xdr:colOff>209550</xdr:colOff>
                    <xdr:row>5</xdr:row>
                    <xdr:rowOff>123825</xdr:rowOff>
                  </from>
                  <to>
                    <xdr:col>5</xdr:col>
                    <xdr:colOff>476250</xdr:colOff>
                    <xdr:row>5</xdr:row>
                    <xdr:rowOff>381000</xdr:rowOff>
                  </to>
                </anchor>
              </controlPr>
            </control>
          </mc:Choice>
        </mc:AlternateContent>
        <mc:AlternateContent xmlns:mc="http://schemas.openxmlformats.org/markup-compatibility/2006">
          <mc:Choice Requires="x14">
            <control shapeId="41989" r:id="rId8" name="Check Box 5">
              <controlPr defaultSize="0" autoFill="0" autoLine="0" autoPict="0">
                <anchor moveWithCells="1">
                  <from>
                    <xdr:col>5</xdr:col>
                    <xdr:colOff>209550</xdr:colOff>
                    <xdr:row>6</xdr:row>
                    <xdr:rowOff>123825</xdr:rowOff>
                  </from>
                  <to>
                    <xdr:col>5</xdr:col>
                    <xdr:colOff>476250</xdr:colOff>
                    <xdr:row>6</xdr:row>
                    <xdr:rowOff>381000</xdr:rowOff>
                  </to>
                </anchor>
              </controlPr>
            </control>
          </mc:Choice>
        </mc:AlternateContent>
        <mc:AlternateContent xmlns:mc="http://schemas.openxmlformats.org/markup-compatibility/2006">
          <mc:Choice Requires="x14">
            <control shapeId="41990" r:id="rId9" name="Check Box 6">
              <controlPr defaultSize="0" autoFill="0" autoLine="0" autoPict="0">
                <anchor moveWithCells="1">
                  <from>
                    <xdr:col>5</xdr:col>
                    <xdr:colOff>209550</xdr:colOff>
                    <xdr:row>7</xdr:row>
                    <xdr:rowOff>123825</xdr:rowOff>
                  </from>
                  <to>
                    <xdr:col>5</xdr:col>
                    <xdr:colOff>476250</xdr:colOff>
                    <xdr:row>7</xdr:row>
                    <xdr:rowOff>381000</xdr:rowOff>
                  </to>
                </anchor>
              </controlPr>
            </control>
          </mc:Choice>
        </mc:AlternateContent>
        <mc:AlternateContent xmlns:mc="http://schemas.openxmlformats.org/markup-compatibility/2006">
          <mc:Choice Requires="x14">
            <control shapeId="41991" r:id="rId10" name="Check Box 7">
              <controlPr defaultSize="0" autoFill="0" autoLine="0" autoPict="0">
                <anchor moveWithCells="1">
                  <from>
                    <xdr:col>5</xdr:col>
                    <xdr:colOff>209550</xdr:colOff>
                    <xdr:row>8</xdr:row>
                    <xdr:rowOff>123825</xdr:rowOff>
                  </from>
                  <to>
                    <xdr:col>5</xdr:col>
                    <xdr:colOff>476250</xdr:colOff>
                    <xdr:row>8</xdr:row>
                    <xdr:rowOff>381000</xdr:rowOff>
                  </to>
                </anchor>
              </controlPr>
            </control>
          </mc:Choice>
        </mc:AlternateContent>
        <mc:AlternateContent xmlns:mc="http://schemas.openxmlformats.org/markup-compatibility/2006">
          <mc:Choice Requires="x14">
            <control shapeId="41992" r:id="rId11" name="Check Box 8">
              <controlPr defaultSize="0" autoFill="0" autoLine="0" autoPict="0">
                <anchor moveWithCells="1">
                  <from>
                    <xdr:col>5</xdr:col>
                    <xdr:colOff>209550</xdr:colOff>
                    <xdr:row>9</xdr:row>
                    <xdr:rowOff>123825</xdr:rowOff>
                  </from>
                  <to>
                    <xdr:col>5</xdr:col>
                    <xdr:colOff>476250</xdr:colOff>
                    <xdr:row>9</xdr:row>
                    <xdr:rowOff>381000</xdr:rowOff>
                  </to>
                </anchor>
              </controlPr>
            </control>
          </mc:Choice>
        </mc:AlternateContent>
        <mc:AlternateContent xmlns:mc="http://schemas.openxmlformats.org/markup-compatibility/2006">
          <mc:Choice Requires="x14">
            <control shapeId="41993" r:id="rId12" name="Check Box 9">
              <controlPr defaultSize="0" autoFill="0" autoLine="0" autoPict="0">
                <anchor moveWithCells="1">
                  <from>
                    <xdr:col>5</xdr:col>
                    <xdr:colOff>209550</xdr:colOff>
                    <xdr:row>10</xdr:row>
                    <xdr:rowOff>123825</xdr:rowOff>
                  </from>
                  <to>
                    <xdr:col>5</xdr:col>
                    <xdr:colOff>476250</xdr:colOff>
                    <xdr:row>10</xdr:row>
                    <xdr:rowOff>381000</xdr:rowOff>
                  </to>
                </anchor>
              </controlPr>
            </control>
          </mc:Choice>
        </mc:AlternateContent>
        <mc:AlternateContent xmlns:mc="http://schemas.openxmlformats.org/markup-compatibility/2006">
          <mc:Choice Requires="x14">
            <control shapeId="41994" r:id="rId13" name="Check Box 10">
              <controlPr defaultSize="0" autoFill="0" autoLine="0" autoPict="0">
                <anchor moveWithCells="1">
                  <from>
                    <xdr:col>5</xdr:col>
                    <xdr:colOff>209550</xdr:colOff>
                    <xdr:row>11</xdr:row>
                    <xdr:rowOff>123825</xdr:rowOff>
                  </from>
                  <to>
                    <xdr:col>5</xdr:col>
                    <xdr:colOff>476250</xdr:colOff>
                    <xdr:row>11</xdr:row>
                    <xdr:rowOff>381000</xdr:rowOff>
                  </to>
                </anchor>
              </controlPr>
            </control>
          </mc:Choice>
        </mc:AlternateContent>
        <mc:AlternateContent xmlns:mc="http://schemas.openxmlformats.org/markup-compatibility/2006">
          <mc:Choice Requires="x14">
            <control shapeId="41995" r:id="rId14" name="Check Box 11">
              <controlPr defaultSize="0" autoFill="0" autoLine="0" autoPict="0">
                <anchor moveWithCells="1">
                  <from>
                    <xdr:col>5</xdr:col>
                    <xdr:colOff>209550</xdr:colOff>
                    <xdr:row>12</xdr:row>
                    <xdr:rowOff>123825</xdr:rowOff>
                  </from>
                  <to>
                    <xdr:col>5</xdr:col>
                    <xdr:colOff>476250</xdr:colOff>
                    <xdr:row>12</xdr:row>
                    <xdr:rowOff>381000</xdr:rowOff>
                  </to>
                </anchor>
              </controlPr>
            </control>
          </mc:Choice>
        </mc:AlternateContent>
        <mc:AlternateContent xmlns:mc="http://schemas.openxmlformats.org/markup-compatibility/2006">
          <mc:Choice Requires="x14">
            <control shapeId="41996" r:id="rId15" name="Check Box 12">
              <controlPr defaultSize="0" autoFill="0" autoLine="0" autoPict="0">
                <anchor moveWithCells="1">
                  <from>
                    <xdr:col>5</xdr:col>
                    <xdr:colOff>209550</xdr:colOff>
                    <xdr:row>13</xdr:row>
                    <xdr:rowOff>123825</xdr:rowOff>
                  </from>
                  <to>
                    <xdr:col>5</xdr:col>
                    <xdr:colOff>476250</xdr:colOff>
                    <xdr:row>13</xdr:row>
                    <xdr:rowOff>381000</xdr:rowOff>
                  </to>
                </anchor>
              </controlPr>
            </control>
          </mc:Choice>
        </mc:AlternateContent>
        <mc:AlternateContent xmlns:mc="http://schemas.openxmlformats.org/markup-compatibility/2006">
          <mc:Choice Requires="x14">
            <control shapeId="41997" r:id="rId16" name="Check Box 13">
              <controlPr defaultSize="0" autoFill="0" autoLine="0" autoPict="0">
                <anchor moveWithCells="1">
                  <from>
                    <xdr:col>5</xdr:col>
                    <xdr:colOff>209550</xdr:colOff>
                    <xdr:row>14</xdr:row>
                    <xdr:rowOff>123825</xdr:rowOff>
                  </from>
                  <to>
                    <xdr:col>5</xdr:col>
                    <xdr:colOff>476250</xdr:colOff>
                    <xdr:row>14</xdr:row>
                    <xdr:rowOff>381000</xdr:rowOff>
                  </to>
                </anchor>
              </controlPr>
            </control>
          </mc:Choice>
        </mc:AlternateContent>
        <mc:AlternateContent xmlns:mc="http://schemas.openxmlformats.org/markup-compatibility/2006">
          <mc:Choice Requires="x14">
            <control shapeId="41998" r:id="rId17" name="Check Box 14">
              <controlPr defaultSize="0" autoFill="0" autoLine="0" autoPict="0">
                <anchor moveWithCells="1">
                  <from>
                    <xdr:col>5</xdr:col>
                    <xdr:colOff>209550</xdr:colOff>
                    <xdr:row>15</xdr:row>
                    <xdr:rowOff>123825</xdr:rowOff>
                  </from>
                  <to>
                    <xdr:col>5</xdr:col>
                    <xdr:colOff>476250</xdr:colOff>
                    <xdr:row>15</xdr:row>
                    <xdr:rowOff>381000</xdr:rowOff>
                  </to>
                </anchor>
              </controlPr>
            </control>
          </mc:Choice>
        </mc:AlternateContent>
        <mc:AlternateContent xmlns:mc="http://schemas.openxmlformats.org/markup-compatibility/2006">
          <mc:Choice Requires="x14">
            <control shapeId="41999" r:id="rId18" name="Check Box 15">
              <controlPr defaultSize="0" autoFill="0" autoLine="0" autoPict="0">
                <anchor moveWithCells="1">
                  <from>
                    <xdr:col>5</xdr:col>
                    <xdr:colOff>209550</xdr:colOff>
                    <xdr:row>16</xdr:row>
                    <xdr:rowOff>123825</xdr:rowOff>
                  </from>
                  <to>
                    <xdr:col>5</xdr:col>
                    <xdr:colOff>476250</xdr:colOff>
                    <xdr:row>16</xdr:row>
                    <xdr:rowOff>381000</xdr:rowOff>
                  </to>
                </anchor>
              </controlPr>
            </control>
          </mc:Choice>
        </mc:AlternateContent>
        <mc:AlternateContent xmlns:mc="http://schemas.openxmlformats.org/markup-compatibility/2006">
          <mc:Choice Requires="x14">
            <control shapeId="42000" r:id="rId19" name="Check Box 16">
              <controlPr defaultSize="0" autoFill="0" autoLine="0" autoPict="0">
                <anchor moveWithCells="1">
                  <from>
                    <xdr:col>5</xdr:col>
                    <xdr:colOff>209550</xdr:colOff>
                    <xdr:row>17</xdr:row>
                    <xdr:rowOff>123825</xdr:rowOff>
                  </from>
                  <to>
                    <xdr:col>5</xdr:col>
                    <xdr:colOff>476250</xdr:colOff>
                    <xdr:row>17</xdr:row>
                    <xdr:rowOff>381000</xdr:rowOff>
                  </to>
                </anchor>
              </controlPr>
            </control>
          </mc:Choice>
        </mc:AlternateContent>
        <mc:AlternateContent xmlns:mc="http://schemas.openxmlformats.org/markup-compatibility/2006">
          <mc:Choice Requires="x14">
            <control shapeId="42001" r:id="rId20" name="Check Box 17">
              <controlPr defaultSize="0" autoFill="0" autoLine="0" autoPict="0">
                <anchor moveWithCells="1">
                  <from>
                    <xdr:col>5</xdr:col>
                    <xdr:colOff>209550</xdr:colOff>
                    <xdr:row>18</xdr:row>
                    <xdr:rowOff>123825</xdr:rowOff>
                  </from>
                  <to>
                    <xdr:col>5</xdr:col>
                    <xdr:colOff>476250</xdr:colOff>
                    <xdr:row>18</xdr:row>
                    <xdr:rowOff>381000</xdr:rowOff>
                  </to>
                </anchor>
              </controlPr>
            </control>
          </mc:Choice>
        </mc:AlternateContent>
        <mc:AlternateContent xmlns:mc="http://schemas.openxmlformats.org/markup-compatibility/2006">
          <mc:Choice Requires="x14">
            <control shapeId="42002" r:id="rId21" name="Check Box 18">
              <controlPr defaultSize="0" autoFill="0" autoLine="0" autoPict="0">
                <anchor moveWithCells="1">
                  <from>
                    <xdr:col>5</xdr:col>
                    <xdr:colOff>209550</xdr:colOff>
                    <xdr:row>19</xdr:row>
                    <xdr:rowOff>123825</xdr:rowOff>
                  </from>
                  <to>
                    <xdr:col>5</xdr:col>
                    <xdr:colOff>476250</xdr:colOff>
                    <xdr:row>19</xdr:row>
                    <xdr:rowOff>381000</xdr:rowOff>
                  </to>
                </anchor>
              </controlPr>
            </control>
          </mc:Choice>
        </mc:AlternateContent>
        <mc:AlternateContent xmlns:mc="http://schemas.openxmlformats.org/markup-compatibility/2006">
          <mc:Choice Requires="x14">
            <control shapeId="42003" r:id="rId22" name="Check Box 19">
              <controlPr defaultSize="0" autoFill="0" autoLine="0" autoPict="0">
                <anchor moveWithCells="1">
                  <from>
                    <xdr:col>5</xdr:col>
                    <xdr:colOff>209550</xdr:colOff>
                    <xdr:row>20</xdr:row>
                    <xdr:rowOff>123825</xdr:rowOff>
                  </from>
                  <to>
                    <xdr:col>5</xdr:col>
                    <xdr:colOff>476250</xdr:colOff>
                    <xdr:row>20</xdr:row>
                    <xdr:rowOff>381000</xdr:rowOff>
                  </to>
                </anchor>
              </controlPr>
            </control>
          </mc:Choice>
        </mc:AlternateContent>
        <mc:AlternateContent xmlns:mc="http://schemas.openxmlformats.org/markup-compatibility/2006">
          <mc:Choice Requires="x14">
            <control shapeId="42004" r:id="rId23" name="Check Box 20">
              <controlPr defaultSize="0" autoFill="0" autoLine="0" autoPict="0">
                <anchor moveWithCells="1">
                  <from>
                    <xdr:col>5</xdr:col>
                    <xdr:colOff>209550</xdr:colOff>
                    <xdr:row>21</xdr:row>
                    <xdr:rowOff>123825</xdr:rowOff>
                  </from>
                  <to>
                    <xdr:col>5</xdr:col>
                    <xdr:colOff>476250</xdr:colOff>
                    <xdr:row>21</xdr:row>
                    <xdr:rowOff>381000</xdr:rowOff>
                  </to>
                </anchor>
              </controlPr>
            </control>
          </mc:Choice>
        </mc:AlternateContent>
        <mc:AlternateContent xmlns:mc="http://schemas.openxmlformats.org/markup-compatibility/2006">
          <mc:Choice Requires="x14">
            <control shapeId="42005" r:id="rId24" name="Check Box 21">
              <controlPr defaultSize="0" autoFill="0" autoLine="0" autoPict="0">
                <anchor moveWithCells="1">
                  <from>
                    <xdr:col>5</xdr:col>
                    <xdr:colOff>209550</xdr:colOff>
                    <xdr:row>22</xdr:row>
                    <xdr:rowOff>123825</xdr:rowOff>
                  </from>
                  <to>
                    <xdr:col>5</xdr:col>
                    <xdr:colOff>476250</xdr:colOff>
                    <xdr:row>22</xdr:row>
                    <xdr:rowOff>381000</xdr:rowOff>
                  </to>
                </anchor>
              </controlPr>
            </control>
          </mc:Choice>
        </mc:AlternateContent>
        <mc:AlternateContent xmlns:mc="http://schemas.openxmlformats.org/markup-compatibility/2006">
          <mc:Choice Requires="x14">
            <control shapeId="42006" r:id="rId25" name="Check Box 22">
              <controlPr defaultSize="0" autoFill="0" autoLine="0" autoPict="0">
                <anchor moveWithCells="1">
                  <from>
                    <xdr:col>5</xdr:col>
                    <xdr:colOff>209550</xdr:colOff>
                    <xdr:row>23</xdr:row>
                    <xdr:rowOff>123825</xdr:rowOff>
                  </from>
                  <to>
                    <xdr:col>5</xdr:col>
                    <xdr:colOff>476250</xdr:colOff>
                    <xdr:row>23</xdr:row>
                    <xdr:rowOff>381000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sheetPr>
  <dimension ref="A1:G24"/>
  <sheetViews>
    <sheetView showZeros="0" tabSelected="1" view="pageBreakPreview" zoomScaleNormal="100" zoomScaleSheetLayoutView="100" workbookViewId="0">
      <selection activeCell="F1" sqref="F1"/>
    </sheetView>
  </sheetViews>
  <sheetFormatPr defaultColWidth="9" defaultRowHeight="14.25"/>
  <cols>
    <col min="1" max="1" width="9.625" style="3" customWidth="1"/>
    <col min="2" max="3" width="11.625" style="3" customWidth="1"/>
    <col min="4" max="6" width="20.625" style="3" customWidth="1"/>
    <col min="7" max="7" width="12.375" style="3" customWidth="1"/>
    <col min="8" max="8" width="5.125" style="3" customWidth="1"/>
    <col min="9" max="16384" width="9" style="3"/>
  </cols>
  <sheetData>
    <row r="1" spans="1:7" ht="28.5" customHeight="1">
      <c r="A1" s="462" t="s">
        <v>0</v>
      </c>
      <c r="B1" s="462"/>
      <c r="C1" s="462"/>
      <c r="D1" s="462"/>
    </row>
    <row r="2" spans="1:7" ht="31.5" customHeight="1">
      <c r="A2" s="475" t="s">
        <v>454</v>
      </c>
      <c r="B2" s="476"/>
      <c r="C2" s="475" t="s">
        <v>97</v>
      </c>
      <c r="D2" s="476"/>
      <c r="E2" s="476"/>
      <c r="F2" s="476"/>
    </row>
    <row r="3" spans="1:7" ht="43.5" customHeight="1">
      <c r="A3" s="473" t="s">
        <v>1</v>
      </c>
      <c r="B3" s="474"/>
      <c r="C3" s="474"/>
      <c r="D3" s="474"/>
      <c r="E3" s="474"/>
      <c r="F3" s="27"/>
    </row>
    <row r="4" spans="1:7" ht="36.75" customHeight="1">
      <c r="A4" s="9" t="s">
        <v>2</v>
      </c>
      <c r="B4" s="466" t="s">
        <v>478</v>
      </c>
      <c r="C4" s="472"/>
      <c r="D4" s="9" t="s">
        <v>115</v>
      </c>
      <c r="E4" s="9" t="s">
        <v>424</v>
      </c>
      <c r="F4" s="9" t="s">
        <v>3</v>
      </c>
    </row>
    <row r="5" spans="1:7" ht="35.1" customHeight="1">
      <c r="A5" s="463" t="s">
        <v>4</v>
      </c>
      <c r="B5" s="470" t="s">
        <v>470</v>
      </c>
      <c r="C5" s="471"/>
      <c r="D5" s="315">
        <f>'4号-2(林退共)'!$E$31</f>
        <v>55</v>
      </c>
      <c r="E5" s="307">
        <v>25850</v>
      </c>
      <c r="F5" s="308"/>
      <c r="G5" s="247"/>
    </row>
    <row r="6" spans="1:7" ht="35.1" customHeight="1">
      <c r="A6" s="464"/>
      <c r="B6" s="470" t="s">
        <v>469</v>
      </c>
      <c r="C6" s="471"/>
      <c r="D6" s="315">
        <f>'4号-2(林退共)'!$F$31</f>
        <v>65</v>
      </c>
      <c r="E6" s="307">
        <v>30550</v>
      </c>
      <c r="F6" s="308"/>
      <c r="G6" s="247"/>
    </row>
    <row r="7" spans="1:7" ht="50.1" customHeight="1">
      <c r="A7" s="464"/>
      <c r="B7" s="468" t="s">
        <v>487</v>
      </c>
      <c r="C7" s="469"/>
      <c r="D7" s="42">
        <f>'4号-2(林退共)'!$G$31</f>
        <v>25</v>
      </c>
      <c r="E7" s="32">
        <v>11750</v>
      </c>
      <c r="F7" s="248"/>
      <c r="G7" s="247"/>
    </row>
    <row r="8" spans="1:7" ht="50.1" customHeight="1">
      <c r="A8" s="464"/>
      <c r="B8" s="468" t="s">
        <v>492</v>
      </c>
      <c r="C8" s="469"/>
      <c r="D8" s="42">
        <f>'4号-2(林退共)'!$H$31</f>
        <v>35</v>
      </c>
      <c r="E8" s="32">
        <v>16450</v>
      </c>
      <c r="F8" s="248"/>
      <c r="G8" s="247"/>
    </row>
    <row r="9" spans="1:7" ht="35.1" customHeight="1">
      <c r="A9" s="464"/>
      <c r="B9" s="468" t="s">
        <v>475</v>
      </c>
      <c r="C9" s="469"/>
      <c r="D9" s="42">
        <f>'4号-2(林退共)'!$I$31</f>
        <v>25</v>
      </c>
      <c r="E9" s="32">
        <v>11750</v>
      </c>
      <c r="F9" s="248"/>
      <c r="G9" s="247"/>
    </row>
    <row r="10" spans="1:7" ht="35.1" customHeight="1">
      <c r="A10" s="465"/>
      <c r="B10" s="466" t="s">
        <v>423</v>
      </c>
      <c r="C10" s="467"/>
      <c r="D10" s="42">
        <f>'4号-2(林退共)'!$J$31</f>
        <v>205</v>
      </c>
      <c r="E10" s="32">
        <f>SUM(E5:E9)</f>
        <v>96350</v>
      </c>
      <c r="F10" s="248"/>
      <c r="G10" s="247"/>
    </row>
    <row r="11" spans="1:7" ht="35.1" customHeight="1">
      <c r="A11" s="463" t="s">
        <v>6</v>
      </c>
      <c r="B11" s="470" t="s">
        <v>474</v>
      </c>
      <c r="C11" s="471"/>
      <c r="D11" s="315">
        <f>'4号-2(中退共)'!$E$31</f>
        <v>10</v>
      </c>
      <c r="E11" s="307">
        <v>5000</v>
      </c>
      <c r="F11" s="308"/>
      <c r="G11" s="28">
        <f>IFERROR(F11/D11/12,"")</f>
        <v>0</v>
      </c>
    </row>
    <row r="12" spans="1:7" ht="35.1" customHeight="1">
      <c r="A12" s="464"/>
      <c r="B12" s="470" t="s">
        <v>469</v>
      </c>
      <c r="C12" s="471"/>
      <c r="D12" s="315">
        <f>'4号-2(中退共)'!$F$31</f>
        <v>33</v>
      </c>
      <c r="E12" s="307">
        <v>10000</v>
      </c>
      <c r="F12" s="308"/>
      <c r="G12" s="28"/>
    </row>
    <row r="13" spans="1:7" ht="50.1" customHeight="1">
      <c r="A13" s="464"/>
      <c r="B13" s="468" t="s">
        <v>487</v>
      </c>
      <c r="C13" s="469"/>
      <c r="D13" s="315">
        <f>'4号-2(中退共)'!$G$31</f>
        <v>67</v>
      </c>
      <c r="E13" s="307">
        <v>20000</v>
      </c>
      <c r="F13" s="308"/>
      <c r="G13" s="28"/>
    </row>
    <row r="14" spans="1:7" ht="50.1" customHeight="1">
      <c r="A14" s="464"/>
      <c r="B14" s="468" t="s">
        <v>493</v>
      </c>
      <c r="C14" s="469"/>
      <c r="D14" s="315">
        <f>'4号-2(中退共)'!$H$31</f>
        <v>35</v>
      </c>
      <c r="E14" s="307">
        <v>12000</v>
      </c>
      <c r="F14" s="308"/>
      <c r="G14" s="28"/>
    </row>
    <row r="15" spans="1:7" ht="35.1" customHeight="1">
      <c r="A15" s="464"/>
      <c r="B15" s="468" t="s">
        <v>475</v>
      </c>
      <c r="C15" s="469"/>
      <c r="D15" s="315">
        <f>'4号-2(中退共)'!$I$31</f>
        <v>45</v>
      </c>
      <c r="E15" s="307">
        <v>18000</v>
      </c>
      <c r="F15" s="308"/>
      <c r="G15" s="28"/>
    </row>
    <row r="16" spans="1:7" ht="35.1" customHeight="1">
      <c r="A16" s="465"/>
      <c r="B16" s="466" t="s">
        <v>423</v>
      </c>
      <c r="C16" s="467"/>
      <c r="D16" s="315">
        <f>'4号-2(中退共)'!$J$31</f>
        <v>190</v>
      </c>
      <c r="E16" s="307">
        <f>SUM(E11:E15)</f>
        <v>65000</v>
      </c>
      <c r="F16" s="308"/>
      <c r="G16" s="28"/>
    </row>
    <row r="17" spans="1:6" ht="35.1" customHeight="1">
      <c r="A17" s="466" t="s">
        <v>420</v>
      </c>
      <c r="B17" s="477"/>
      <c r="C17" s="467"/>
      <c r="D17" s="279">
        <f>SUM(D10,D16)</f>
        <v>395</v>
      </c>
      <c r="E17" s="280">
        <f>SUM(E10,E16)</f>
        <v>161350</v>
      </c>
      <c r="F17" s="274"/>
    </row>
    <row r="18" spans="1:6">
      <c r="A18" s="7"/>
      <c r="B18" s="7"/>
      <c r="C18" s="7"/>
    </row>
    <row r="19" spans="1:6" ht="27" customHeight="1">
      <c r="A19" s="27" t="s">
        <v>116</v>
      </c>
      <c r="B19" s="483" t="s">
        <v>179</v>
      </c>
      <c r="C19" s="484"/>
      <c r="D19" s="484"/>
      <c r="E19" s="484"/>
      <c r="F19" s="484"/>
    </row>
    <row r="20" spans="1:6" ht="39.950000000000003" customHeight="1">
      <c r="A20" s="76" t="s">
        <v>117</v>
      </c>
      <c r="B20" s="481" t="s">
        <v>342</v>
      </c>
      <c r="C20" s="482"/>
      <c r="D20" s="482"/>
      <c r="E20" s="482"/>
      <c r="F20" s="482"/>
    </row>
    <row r="21" spans="1:6" ht="27" customHeight="1">
      <c r="A21" s="76" t="s">
        <v>172</v>
      </c>
      <c r="B21" s="485" t="s">
        <v>491</v>
      </c>
      <c r="C21" s="479"/>
      <c r="D21" s="479"/>
      <c r="E21" s="479"/>
      <c r="F21" s="479"/>
    </row>
    <row r="22" spans="1:6" ht="60" customHeight="1">
      <c r="A22" s="76" t="s">
        <v>173</v>
      </c>
      <c r="B22" s="478" t="s">
        <v>494</v>
      </c>
      <c r="C22" s="479"/>
      <c r="D22" s="479"/>
      <c r="E22" s="479"/>
      <c r="F22" s="479"/>
    </row>
    <row r="23" spans="1:6" ht="27" customHeight="1">
      <c r="A23" s="76" t="s">
        <v>486</v>
      </c>
      <c r="B23" s="478" t="s">
        <v>490</v>
      </c>
      <c r="C23" s="480"/>
      <c r="D23" s="480"/>
      <c r="E23" s="480"/>
      <c r="F23" s="480"/>
    </row>
    <row r="24" spans="1:6" ht="27" customHeight="1"/>
  </sheetData>
  <mergeCells count="25">
    <mergeCell ref="A11:A16"/>
    <mergeCell ref="A17:C17"/>
    <mergeCell ref="A2:B2"/>
    <mergeCell ref="B22:F22"/>
    <mergeCell ref="B23:F23"/>
    <mergeCell ref="B14:C14"/>
    <mergeCell ref="B20:F20"/>
    <mergeCell ref="B13:C13"/>
    <mergeCell ref="B16:C16"/>
    <mergeCell ref="B15:C15"/>
    <mergeCell ref="B19:F19"/>
    <mergeCell ref="B11:C11"/>
    <mergeCell ref="B12:C12"/>
    <mergeCell ref="B21:F21"/>
    <mergeCell ref="A1:D1"/>
    <mergeCell ref="A5:A10"/>
    <mergeCell ref="B10:C10"/>
    <mergeCell ref="B7:C7"/>
    <mergeCell ref="B9:C9"/>
    <mergeCell ref="B5:C5"/>
    <mergeCell ref="B6:C6"/>
    <mergeCell ref="B4:C4"/>
    <mergeCell ref="B8:C8"/>
    <mergeCell ref="A3:E3"/>
    <mergeCell ref="C2:F2"/>
  </mergeCells>
  <phoneticPr fontId="2"/>
  <pageMargins left="0.70866141732283472" right="0.47244094488188981" top="0.55118110236220474" bottom="0.55118110236220474" header="0.31496062992125984" footer="0.31496062992125984"/>
  <pageSetup paperSize="9" scale="94"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34"/>
  <sheetViews>
    <sheetView showZeros="0" view="pageBreakPreview" zoomScaleNormal="100" zoomScaleSheetLayoutView="100" workbookViewId="0">
      <selection activeCell="C13" sqref="C13"/>
    </sheetView>
  </sheetViews>
  <sheetFormatPr defaultColWidth="9" defaultRowHeight="14.25"/>
  <cols>
    <col min="1" max="1" width="5" style="3" customWidth="1"/>
    <col min="2" max="2" width="16.5" style="3" customWidth="1"/>
    <col min="3" max="3" width="10" style="3" customWidth="1"/>
    <col min="4" max="4" width="5.5" style="10" bestFit="1" customWidth="1"/>
    <col min="5" max="5" width="15.625" style="28" customWidth="1"/>
    <col min="6" max="6" width="10.625" style="28" customWidth="1"/>
    <col min="7" max="8" width="15.625" style="28" customWidth="1"/>
    <col min="9" max="10" width="10.625" style="28" customWidth="1"/>
    <col min="11" max="11" width="9" style="3"/>
    <col min="12" max="12" width="20.25" style="3" bestFit="1" customWidth="1"/>
    <col min="13" max="13" width="10.5" style="3" bestFit="1" customWidth="1"/>
    <col min="14" max="16384" width="9" style="3"/>
  </cols>
  <sheetData>
    <row r="1" spans="1:13" ht="22.5" customHeight="1">
      <c r="B1" s="462" t="s">
        <v>81</v>
      </c>
      <c r="C1" s="462"/>
      <c r="D1" s="462"/>
      <c r="E1" s="462"/>
      <c r="F1" s="462"/>
      <c r="G1" s="462"/>
      <c r="H1" s="7"/>
    </row>
    <row r="2" spans="1:13" ht="30.75" customHeight="1">
      <c r="B2" s="138" t="s">
        <v>455</v>
      </c>
      <c r="C2" s="475" t="s">
        <v>96</v>
      </c>
      <c r="D2" s="475"/>
      <c r="E2" s="475"/>
      <c r="F2" s="475"/>
      <c r="G2" s="475"/>
      <c r="H2" s="475"/>
      <c r="I2" s="475"/>
      <c r="J2" s="475"/>
      <c r="L2" s="37" t="s">
        <v>104</v>
      </c>
      <c r="M2" s="38">
        <v>45992</v>
      </c>
    </row>
    <row r="3" spans="1:13" ht="24.75" customHeight="1">
      <c r="E3" s="387"/>
      <c r="F3" s="387"/>
      <c r="G3" s="387"/>
      <c r="H3" s="387"/>
      <c r="I3" s="486" t="s">
        <v>83</v>
      </c>
      <c r="J3" s="486"/>
    </row>
    <row r="4" spans="1:13" ht="42.75" customHeight="1">
      <c r="B4" s="491" t="s">
        <v>471</v>
      </c>
      <c r="C4" s="489" t="s">
        <v>472</v>
      </c>
      <c r="D4" s="489" t="s">
        <v>473</v>
      </c>
      <c r="E4" s="388" t="s">
        <v>474</v>
      </c>
      <c r="F4" s="388" t="s">
        <v>469</v>
      </c>
      <c r="G4" s="389" t="s">
        <v>480</v>
      </c>
      <c r="H4" s="403" t="s">
        <v>495</v>
      </c>
      <c r="I4" s="388" t="s">
        <v>475</v>
      </c>
      <c r="J4" s="390" t="s">
        <v>24</v>
      </c>
    </row>
    <row r="5" spans="1:13">
      <c r="B5" s="492"/>
      <c r="C5" s="490"/>
      <c r="D5" s="490"/>
      <c r="E5" s="391" t="s">
        <v>78</v>
      </c>
      <c r="F5" s="391" t="s">
        <v>78</v>
      </c>
      <c r="G5" s="391" t="s">
        <v>78</v>
      </c>
      <c r="H5" s="391" t="s">
        <v>78</v>
      </c>
      <c r="I5" s="391" t="s">
        <v>82</v>
      </c>
      <c r="J5" s="392" t="s">
        <v>78</v>
      </c>
    </row>
    <row r="6" spans="1:13" ht="23.1" customHeight="1">
      <c r="A6" s="10">
        <v>1</v>
      </c>
      <c r="B6" s="284" t="s">
        <v>508</v>
      </c>
      <c r="C6" s="417">
        <v>37047</v>
      </c>
      <c r="D6" s="39">
        <f t="shared" ref="D6:D30" si="0">IF(ISBLANK(C6),"",DATEDIF(C6,$M$2,"y"))</f>
        <v>24</v>
      </c>
      <c r="E6" s="406">
        <v>30</v>
      </c>
      <c r="F6" s="406"/>
      <c r="G6" s="406"/>
      <c r="H6" s="406">
        <v>10</v>
      </c>
      <c r="I6" s="406">
        <v>25</v>
      </c>
      <c r="J6" s="393">
        <f>SUM(E6:I6)</f>
        <v>65</v>
      </c>
      <c r="K6" s="30">
        <f t="shared" ref="K6:K30" si="1">IF(ISBLANK(B6),"",1)</f>
        <v>1</v>
      </c>
    </row>
    <row r="7" spans="1:13" ht="23.1" customHeight="1">
      <c r="A7" s="10">
        <v>2</v>
      </c>
      <c r="B7" s="284" t="s">
        <v>509</v>
      </c>
      <c r="C7" s="417">
        <v>29403</v>
      </c>
      <c r="D7" s="39">
        <f t="shared" si="0"/>
        <v>45</v>
      </c>
      <c r="E7" s="406"/>
      <c r="F7" s="406">
        <v>65</v>
      </c>
      <c r="G7" s="406">
        <v>25</v>
      </c>
      <c r="H7" s="406">
        <v>15</v>
      </c>
      <c r="I7" s="406"/>
      <c r="J7" s="393">
        <f>SUM(E7:I7)</f>
        <v>105</v>
      </c>
      <c r="K7" s="30">
        <f t="shared" si="1"/>
        <v>1</v>
      </c>
    </row>
    <row r="8" spans="1:13" ht="23.1" customHeight="1">
      <c r="A8" s="10">
        <v>3</v>
      </c>
      <c r="B8" s="284" t="s">
        <v>510</v>
      </c>
      <c r="C8" s="417">
        <v>26590</v>
      </c>
      <c r="D8" s="39">
        <f t="shared" si="0"/>
        <v>53</v>
      </c>
      <c r="E8" s="406">
        <v>25</v>
      </c>
      <c r="F8" s="406"/>
      <c r="G8" s="406"/>
      <c r="H8" s="406">
        <v>10</v>
      </c>
      <c r="I8" s="406"/>
      <c r="J8" s="393">
        <f t="shared" ref="J8:J31" si="2">SUM(E8:I8)</f>
        <v>35</v>
      </c>
      <c r="K8" s="30">
        <f t="shared" si="1"/>
        <v>1</v>
      </c>
    </row>
    <row r="9" spans="1:13" ht="23.1" customHeight="1">
      <c r="A9" s="10">
        <v>4</v>
      </c>
      <c r="B9" s="284"/>
      <c r="C9" s="417"/>
      <c r="D9" s="39" t="str">
        <f t="shared" si="0"/>
        <v/>
      </c>
      <c r="E9" s="406"/>
      <c r="F9" s="406"/>
      <c r="G9" s="406"/>
      <c r="H9" s="406"/>
      <c r="I9" s="406"/>
      <c r="J9" s="393">
        <f t="shared" si="2"/>
        <v>0</v>
      </c>
      <c r="K9" s="30" t="str">
        <f t="shared" si="1"/>
        <v/>
      </c>
    </row>
    <row r="10" spans="1:13" ht="23.1" customHeight="1">
      <c r="A10" s="10">
        <v>5</v>
      </c>
      <c r="B10" s="284"/>
      <c r="C10" s="417"/>
      <c r="D10" s="39" t="str">
        <f t="shared" si="0"/>
        <v/>
      </c>
      <c r="E10" s="406"/>
      <c r="F10" s="406"/>
      <c r="G10" s="406"/>
      <c r="H10" s="406"/>
      <c r="I10" s="406"/>
      <c r="J10" s="393">
        <f t="shared" si="2"/>
        <v>0</v>
      </c>
      <c r="K10" s="30" t="str">
        <f t="shared" si="1"/>
        <v/>
      </c>
    </row>
    <row r="11" spans="1:13" ht="23.1" customHeight="1">
      <c r="A11" s="10">
        <v>6</v>
      </c>
      <c r="B11" s="284"/>
      <c r="C11" s="417"/>
      <c r="D11" s="39" t="str">
        <f t="shared" si="0"/>
        <v/>
      </c>
      <c r="E11" s="406"/>
      <c r="F11" s="406"/>
      <c r="G11" s="406"/>
      <c r="H11" s="406"/>
      <c r="I11" s="406"/>
      <c r="J11" s="393">
        <f t="shared" si="2"/>
        <v>0</v>
      </c>
      <c r="K11" s="30" t="str">
        <f t="shared" si="1"/>
        <v/>
      </c>
    </row>
    <row r="12" spans="1:13" ht="23.1" customHeight="1">
      <c r="A12" s="10">
        <v>7</v>
      </c>
      <c r="B12" s="284"/>
      <c r="C12" s="417"/>
      <c r="D12" s="39" t="str">
        <f t="shared" si="0"/>
        <v/>
      </c>
      <c r="E12" s="406"/>
      <c r="F12" s="406"/>
      <c r="G12" s="406"/>
      <c r="H12" s="406"/>
      <c r="I12" s="406"/>
      <c r="J12" s="393">
        <f t="shared" si="2"/>
        <v>0</v>
      </c>
      <c r="K12" s="30" t="str">
        <f t="shared" si="1"/>
        <v/>
      </c>
    </row>
    <row r="13" spans="1:13" ht="23.1" customHeight="1">
      <c r="A13" s="10">
        <v>8</v>
      </c>
      <c r="B13" s="284"/>
      <c r="C13" s="417"/>
      <c r="D13" s="39" t="str">
        <f t="shared" si="0"/>
        <v/>
      </c>
      <c r="E13" s="406"/>
      <c r="F13" s="406"/>
      <c r="G13" s="406"/>
      <c r="H13" s="406"/>
      <c r="I13" s="406"/>
      <c r="J13" s="393">
        <f t="shared" si="2"/>
        <v>0</v>
      </c>
      <c r="K13" s="30" t="str">
        <f t="shared" si="1"/>
        <v/>
      </c>
    </row>
    <row r="14" spans="1:13" ht="23.1" customHeight="1">
      <c r="A14" s="10">
        <v>9</v>
      </c>
      <c r="B14" s="284"/>
      <c r="C14" s="417"/>
      <c r="D14" s="39" t="str">
        <f t="shared" si="0"/>
        <v/>
      </c>
      <c r="E14" s="406"/>
      <c r="F14" s="406"/>
      <c r="G14" s="406"/>
      <c r="H14" s="406"/>
      <c r="I14" s="406"/>
      <c r="J14" s="393">
        <f t="shared" si="2"/>
        <v>0</v>
      </c>
      <c r="K14" s="30" t="str">
        <f t="shared" si="1"/>
        <v/>
      </c>
    </row>
    <row r="15" spans="1:13" ht="23.1" customHeight="1">
      <c r="A15" s="10">
        <v>10</v>
      </c>
      <c r="B15" s="284"/>
      <c r="C15" s="417"/>
      <c r="D15" s="39" t="str">
        <f t="shared" si="0"/>
        <v/>
      </c>
      <c r="E15" s="406"/>
      <c r="F15" s="406"/>
      <c r="G15" s="406"/>
      <c r="H15" s="406"/>
      <c r="I15" s="406"/>
      <c r="J15" s="393">
        <f t="shared" si="2"/>
        <v>0</v>
      </c>
      <c r="K15" s="30" t="str">
        <f t="shared" si="1"/>
        <v/>
      </c>
    </row>
    <row r="16" spans="1:13" ht="23.1" customHeight="1">
      <c r="A16" s="10">
        <v>11</v>
      </c>
      <c r="B16" s="284"/>
      <c r="C16" s="417"/>
      <c r="D16" s="39" t="str">
        <f t="shared" si="0"/>
        <v/>
      </c>
      <c r="E16" s="406"/>
      <c r="F16" s="406"/>
      <c r="G16" s="406"/>
      <c r="H16" s="406"/>
      <c r="I16" s="406"/>
      <c r="J16" s="393">
        <f t="shared" si="2"/>
        <v>0</v>
      </c>
      <c r="K16" s="30" t="str">
        <f t="shared" si="1"/>
        <v/>
      </c>
    </row>
    <row r="17" spans="1:11" ht="23.1" customHeight="1">
      <c r="A17" s="10">
        <v>12</v>
      </c>
      <c r="B17" s="284"/>
      <c r="C17" s="417"/>
      <c r="D17" s="39" t="str">
        <f t="shared" si="0"/>
        <v/>
      </c>
      <c r="E17" s="406"/>
      <c r="F17" s="406"/>
      <c r="G17" s="406"/>
      <c r="H17" s="406"/>
      <c r="I17" s="406"/>
      <c r="J17" s="393">
        <f t="shared" si="2"/>
        <v>0</v>
      </c>
      <c r="K17" s="30" t="str">
        <f t="shared" si="1"/>
        <v/>
      </c>
    </row>
    <row r="18" spans="1:11" ht="23.1" customHeight="1">
      <c r="A18" s="10">
        <v>13</v>
      </c>
      <c r="B18" s="284"/>
      <c r="C18" s="417"/>
      <c r="D18" s="39" t="str">
        <f t="shared" si="0"/>
        <v/>
      </c>
      <c r="E18" s="406"/>
      <c r="F18" s="406"/>
      <c r="G18" s="406"/>
      <c r="H18" s="406"/>
      <c r="I18" s="406"/>
      <c r="J18" s="393">
        <f t="shared" si="2"/>
        <v>0</v>
      </c>
      <c r="K18" s="30" t="str">
        <f t="shared" si="1"/>
        <v/>
      </c>
    </row>
    <row r="19" spans="1:11" ht="23.1" customHeight="1">
      <c r="A19" s="10">
        <v>14</v>
      </c>
      <c r="B19" s="284"/>
      <c r="C19" s="417"/>
      <c r="D19" s="39" t="str">
        <f t="shared" si="0"/>
        <v/>
      </c>
      <c r="E19" s="406"/>
      <c r="F19" s="406"/>
      <c r="G19" s="406"/>
      <c r="H19" s="406"/>
      <c r="I19" s="406"/>
      <c r="J19" s="393">
        <f t="shared" si="2"/>
        <v>0</v>
      </c>
      <c r="K19" s="30" t="str">
        <f t="shared" si="1"/>
        <v/>
      </c>
    </row>
    <row r="20" spans="1:11" ht="23.1" customHeight="1">
      <c r="A20" s="10">
        <v>15</v>
      </c>
      <c r="B20" s="284"/>
      <c r="C20" s="417"/>
      <c r="D20" s="39" t="str">
        <f t="shared" si="0"/>
        <v/>
      </c>
      <c r="E20" s="406"/>
      <c r="F20" s="406"/>
      <c r="G20" s="406"/>
      <c r="H20" s="406"/>
      <c r="I20" s="406"/>
      <c r="J20" s="393">
        <f t="shared" si="2"/>
        <v>0</v>
      </c>
      <c r="K20" s="30" t="str">
        <f t="shared" si="1"/>
        <v/>
      </c>
    </row>
    <row r="21" spans="1:11" ht="23.1" customHeight="1">
      <c r="A21" s="10">
        <v>16</v>
      </c>
      <c r="B21" s="284"/>
      <c r="C21" s="417"/>
      <c r="D21" s="39" t="str">
        <f t="shared" si="0"/>
        <v/>
      </c>
      <c r="E21" s="406"/>
      <c r="F21" s="406"/>
      <c r="G21" s="406"/>
      <c r="H21" s="406"/>
      <c r="I21" s="406"/>
      <c r="J21" s="393">
        <f t="shared" si="2"/>
        <v>0</v>
      </c>
      <c r="K21" s="30" t="str">
        <f t="shared" si="1"/>
        <v/>
      </c>
    </row>
    <row r="22" spans="1:11" ht="23.1" customHeight="1">
      <c r="A22" s="10">
        <v>17</v>
      </c>
      <c r="B22" s="284"/>
      <c r="C22" s="417"/>
      <c r="D22" s="39" t="str">
        <f t="shared" si="0"/>
        <v/>
      </c>
      <c r="E22" s="406"/>
      <c r="F22" s="406"/>
      <c r="G22" s="406"/>
      <c r="H22" s="406"/>
      <c r="I22" s="406"/>
      <c r="J22" s="393">
        <f t="shared" si="2"/>
        <v>0</v>
      </c>
      <c r="K22" s="30" t="str">
        <f t="shared" si="1"/>
        <v/>
      </c>
    </row>
    <row r="23" spans="1:11" ht="23.1" customHeight="1">
      <c r="A23" s="10">
        <v>18</v>
      </c>
      <c r="B23" s="284"/>
      <c r="C23" s="417"/>
      <c r="D23" s="39" t="str">
        <f t="shared" si="0"/>
        <v/>
      </c>
      <c r="E23" s="406"/>
      <c r="F23" s="406"/>
      <c r="G23" s="406"/>
      <c r="H23" s="406"/>
      <c r="I23" s="406"/>
      <c r="J23" s="393">
        <f t="shared" si="2"/>
        <v>0</v>
      </c>
      <c r="K23" s="30" t="str">
        <f t="shared" si="1"/>
        <v/>
      </c>
    </row>
    <row r="24" spans="1:11" ht="23.1" customHeight="1">
      <c r="A24" s="10">
        <v>19</v>
      </c>
      <c r="B24" s="284"/>
      <c r="C24" s="417"/>
      <c r="D24" s="39" t="str">
        <f t="shared" si="0"/>
        <v/>
      </c>
      <c r="E24" s="406"/>
      <c r="F24" s="406"/>
      <c r="G24" s="406"/>
      <c r="H24" s="406"/>
      <c r="I24" s="406"/>
      <c r="J24" s="393">
        <f t="shared" si="2"/>
        <v>0</v>
      </c>
      <c r="K24" s="30" t="str">
        <f t="shared" si="1"/>
        <v/>
      </c>
    </row>
    <row r="25" spans="1:11" ht="23.1" customHeight="1">
      <c r="A25" s="10">
        <v>20</v>
      </c>
      <c r="B25" s="284"/>
      <c r="C25" s="417"/>
      <c r="D25" s="39" t="str">
        <f t="shared" si="0"/>
        <v/>
      </c>
      <c r="E25" s="406"/>
      <c r="F25" s="406"/>
      <c r="G25" s="406"/>
      <c r="H25" s="406"/>
      <c r="I25" s="406"/>
      <c r="J25" s="393">
        <f t="shared" si="2"/>
        <v>0</v>
      </c>
      <c r="K25" s="30" t="str">
        <f t="shared" si="1"/>
        <v/>
      </c>
    </row>
    <row r="26" spans="1:11" ht="23.1" customHeight="1">
      <c r="A26" s="10">
        <v>21</v>
      </c>
      <c r="B26" s="284"/>
      <c r="C26" s="417"/>
      <c r="D26" s="39" t="str">
        <f t="shared" si="0"/>
        <v/>
      </c>
      <c r="E26" s="406"/>
      <c r="F26" s="406"/>
      <c r="G26" s="406"/>
      <c r="H26" s="406"/>
      <c r="I26" s="406"/>
      <c r="J26" s="393">
        <f t="shared" si="2"/>
        <v>0</v>
      </c>
      <c r="K26" s="30" t="str">
        <f t="shared" si="1"/>
        <v/>
      </c>
    </row>
    <row r="27" spans="1:11" ht="23.1" customHeight="1">
      <c r="A27" s="10">
        <v>22</v>
      </c>
      <c r="B27" s="284"/>
      <c r="C27" s="417"/>
      <c r="D27" s="39" t="str">
        <f t="shared" si="0"/>
        <v/>
      </c>
      <c r="E27" s="406"/>
      <c r="F27" s="406"/>
      <c r="G27" s="406"/>
      <c r="H27" s="406"/>
      <c r="I27" s="406"/>
      <c r="J27" s="393">
        <f t="shared" si="2"/>
        <v>0</v>
      </c>
      <c r="K27" s="30" t="str">
        <f t="shared" si="1"/>
        <v/>
      </c>
    </row>
    <row r="28" spans="1:11" ht="23.1" customHeight="1">
      <c r="A28" s="10">
        <v>23</v>
      </c>
      <c r="B28" s="284"/>
      <c r="C28" s="417"/>
      <c r="D28" s="39" t="str">
        <f t="shared" si="0"/>
        <v/>
      </c>
      <c r="E28" s="406"/>
      <c r="F28" s="406"/>
      <c r="G28" s="406"/>
      <c r="H28" s="406"/>
      <c r="I28" s="406"/>
      <c r="J28" s="393">
        <f t="shared" si="2"/>
        <v>0</v>
      </c>
      <c r="K28" s="30" t="str">
        <f t="shared" si="1"/>
        <v/>
      </c>
    </row>
    <row r="29" spans="1:11" ht="23.1" customHeight="1">
      <c r="A29" s="10">
        <v>24</v>
      </c>
      <c r="B29" s="284"/>
      <c r="C29" s="417"/>
      <c r="D29" s="39" t="str">
        <f t="shared" si="0"/>
        <v/>
      </c>
      <c r="E29" s="406"/>
      <c r="F29" s="406"/>
      <c r="G29" s="406"/>
      <c r="H29" s="406"/>
      <c r="I29" s="406"/>
      <c r="J29" s="393">
        <f t="shared" si="2"/>
        <v>0</v>
      </c>
      <c r="K29" s="30" t="str">
        <f t="shared" si="1"/>
        <v/>
      </c>
    </row>
    <row r="30" spans="1:11" ht="23.1" customHeight="1">
      <c r="A30" s="10">
        <v>25</v>
      </c>
      <c r="B30" s="284"/>
      <c r="C30" s="417"/>
      <c r="D30" s="39" t="str">
        <f t="shared" si="0"/>
        <v/>
      </c>
      <c r="E30" s="406"/>
      <c r="F30" s="406"/>
      <c r="G30" s="406"/>
      <c r="H30" s="406"/>
      <c r="I30" s="406"/>
      <c r="J30" s="393">
        <f t="shared" si="2"/>
        <v>0</v>
      </c>
      <c r="K30" s="30" t="str">
        <f t="shared" si="1"/>
        <v/>
      </c>
    </row>
    <row r="31" spans="1:11" ht="23.1" customHeight="1">
      <c r="B31" s="275" t="s">
        <v>5</v>
      </c>
      <c r="C31" s="277">
        <f>K31</f>
        <v>3</v>
      </c>
      <c r="D31" s="278" t="s">
        <v>85</v>
      </c>
      <c r="E31" s="374">
        <f>SUM(E6:E30)</f>
        <v>55</v>
      </c>
      <c r="F31" s="374">
        <f>SUM(F6:F30)</f>
        <v>65</v>
      </c>
      <c r="G31" s="374">
        <f>SUM(G6:G30)</f>
        <v>25</v>
      </c>
      <c r="H31" s="374">
        <f>SUM(H6:H30)</f>
        <v>35</v>
      </c>
      <c r="I31" s="375">
        <f>SUM(I6:I30)</f>
        <v>25</v>
      </c>
      <c r="J31" s="373">
        <f t="shared" si="2"/>
        <v>205</v>
      </c>
      <c r="K31" s="30">
        <f>SUM(K6:K30)</f>
        <v>3</v>
      </c>
    </row>
    <row r="32" spans="1:11" ht="24.95" customHeight="1">
      <c r="B32" s="483" t="s">
        <v>412</v>
      </c>
      <c r="C32" s="483"/>
      <c r="D32" s="483"/>
      <c r="E32" s="483"/>
      <c r="F32" s="483"/>
      <c r="G32" s="483"/>
      <c r="H32" s="483"/>
      <c r="I32" s="483"/>
      <c r="J32" s="483"/>
    </row>
    <row r="33" spans="2:10" ht="24.95" customHeight="1">
      <c r="B33" s="483" t="s">
        <v>512</v>
      </c>
      <c r="C33" s="483"/>
      <c r="D33" s="483"/>
      <c r="E33" s="483"/>
      <c r="F33" s="483"/>
      <c r="G33" s="483"/>
      <c r="H33" s="483"/>
      <c r="I33" s="483"/>
      <c r="J33" s="483"/>
    </row>
    <row r="34" spans="2:10" ht="24.95" customHeight="1">
      <c r="B34" s="487" t="s">
        <v>513</v>
      </c>
      <c r="C34" s="488"/>
      <c r="D34" s="488"/>
      <c r="E34" s="488"/>
      <c r="F34" s="488"/>
      <c r="G34" s="488"/>
      <c r="H34" s="488"/>
      <c r="I34" s="488"/>
      <c r="J34" s="488"/>
    </row>
  </sheetData>
  <mergeCells count="9">
    <mergeCell ref="B1:G1"/>
    <mergeCell ref="I3:J3"/>
    <mergeCell ref="C2:J2"/>
    <mergeCell ref="B34:J34"/>
    <mergeCell ref="D4:D5"/>
    <mergeCell ref="C4:C5"/>
    <mergeCell ref="B4:B5"/>
    <mergeCell ref="B32:J32"/>
    <mergeCell ref="B33:J33"/>
  </mergeCells>
  <phoneticPr fontId="2"/>
  <dataValidations xWindow="263" yWindow="312" count="1">
    <dataValidation allowBlank="1" showInputMessage="1" showErrorMessage="1" promptTitle="自動入力" prompt="入力不要" sqref="D6:D30" xr:uid="{00000000-0002-0000-0100-000000000000}"/>
  </dataValidations>
  <printOptions horizontalCentered="1"/>
  <pageMargins left="0.70866141732283472" right="0.47244094488188981" top="0.35433070866141736" bottom="0.27559055118110237" header="0.31496062992125984" footer="0.31496062992125984"/>
  <pageSetup paperSize="9" scale="67"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sheetPr>
  <dimension ref="A1:M34"/>
  <sheetViews>
    <sheetView showZeros="0" view="pageBreakPreview" zoomScaleNormal="100" zoomScaleSheetLayoutView="100" workbookViewId="0">
      <selection activeCell="G9" sqref="G9"/>
    </sheetView>
  </sheetViews>
  <sheetFormatPr defaultColWidth="9" defaultRowHeight="14.25"/>
  <cols>
    <col min="1" max="1" width="5" style="3" customWidth="1"/>
    <col min="2" max="2" width="16.5" style="3" customWidth="1"/>
    <col min="3" max="3" width="10" style="3" customWidth="1"/>
    <col min="4" max="4" width="5.5" style="10" bestFit="1" customWidth="1"/>
    <col min="5" max="5" width="15.625" style="28" customWidth="1"/>
    <col min="6" max="6" width="10.625" style="28" customWidth="1"/>
    <col min="7" max="8" width="15.625" style="28" customWidth="1"/>
    <col min="9" max="10" width="10.625" style="28" customWidth="1"/>
    <col min="11" max="11" width="9" style="3"/>
    <col min="12" max="12" width="20.25" style="3" bestFit="1" customWidth="1"/>
    <col min="13" max="13" width="10.5" style="3" bestFit="1" customWidth="1"/>
    <col min="14" max="16384" width="9" style="3"/>
  </cols>
  <sheetData>
    <row r="1" spans="1:13" ht="22.5" customHeight="1">
      <c r="B1" s="462" t="s">
        <v>81</v>
      </c>
      <c r="C1" s="462"/>
      <c r="D1" s="462"/>
      <c r="E1" s="462"/>
      <c r="F1" s="462"/>
      <c r="G1" s="462"/>
      <c r="H1" s="462"/>
      <c r="I1" s="462"/>
    </row>
    <row r="2" spans="1:13" ht="30.75" customHeight="1">
      <c r="B2" s="138" t="str">
        <f>'4号-2(林退共)'!B2</f>
        <v>２　令和7年度</v>
      </c>
      <c r="C2" s="475" t="s">
        <v>96</v>
      </c>
      <c r="D2" s="475"/>
      <c r="E2" s="475"/>
      <c r="F2" s="475"/>
      <c r="G2" s="475"/>
      <c r="H2" s="475"/>
      <c r="I2" s="475"/>
      <c r="J2" s="475"/>
      <c r="L2" s="37" t="s">
        <v>104</v>
      </c>
      <c r="M2" s="38">
        <v>45992</v>
      </c>
    </row>
    <row r="3" spans="1:13" ht="24.75" customHeight="1">
      <c r="I3" s="493" t="s">
        <v>482</v>
      </c>
      <c r="J3" s="493"/>
    </row>
    <row r="4" spans="1:13" ht="42.75" customHeight="1">
      <c r="B4" s="491" t="s">
        <v>471</v>
      </c>
      <c r="C4" s="489" t="s">
        <v>472</v>
      </c>
      <c r="D4" s="489" t="s">
        <v>473</v>
      </c>
      <c r="E4" s="377" t="s">
        <v>470</v>
      </c>
      <c r="F4" s="377" t="s">
        <v>468</v>
      </c>
      <c r="G4" s="378" t="s">
        <v>480</v>
      </c>
      <c r="H4" s="403" t="s">
        <v>495</v>
      </c>
      <c r="I4" s="377" t="s">
        <v>475</v>
      </c>
      <c r="J4" s="371" t="s">
        <v>24</v>
      </c>
    </row>
    <row r="5" spans="1:13">
      <c r="B5" s="492"/>
      <c r="C5" s="490"/>
      <c r="D5" s="490"/>
      <c r="E5" s="250" t="s">
        <v>78</v>
      </c>
      <c r="F5" s="250" t="s">
        <v>78</v>
      </c>
      <c r="G5" s="250" t="s">
        <v>78</v>
      </c>
      <c r="H5" s="250" t="s">
        <v>78</v>
      </c>
      <c r="I5" s="250" t="s">
        <v>78</v>
      </c>
      <c r="J5" s="249" t="s">
        <v>78</v>
      </c>
    </row>
    <row r="6" spans="1:13" ht="23.1" customHeight="1">
      <c r="A6" s="10">
        <v>1</v>
      </c>
      <c r="B6" s="284" t="s">
        <v>507</v>
      </c>
      <c r="C6" s="417">
        <v>29985</v>
      </c>
      <c r="D6" s="39">
        <f t="shared" ref="D6:D30" si="0">IF(ISBLANK(C6),"",DATEDIF(C6,$M$2,"y"))</f>
        <v>43</v>
      </c>
      <c r="E6" s="406">
        <v>10</v>
      </c>
      <c r="F6" s="406"/>
      <c r="G6" s="406">
        <v>40</v>
      </c>
      <c r="H6" s="406">
        <v>20</v>
      </c>
      <c r="I6" s="406">
        <v>40</v>
      </c>
      <c r="J6" s="373">
        <f>SUM(E6:I6)</f>
        <v>110</v>
      </c>
      <c r="K6" s="30">
        <f t="shared" ref="K6:K30" si="1">IF(ISBLANK(B6),"",1)</f>
        <v>1</v>
      </c>
    </row>
    <row r="7" spans="1:13" ht="23.1" customHeight="1">
      <c r="A7" s="10">
        <v>2</v>
      </c>
      <c r="B7" s="284" t="s">
        <v>511</v>
      </c>
      <c r="C7" s="417">
        <v>33947</v>
      </c>
      <c r="D7" s="39">
        <f t="shared" si="0"/>
        <v>32</v>
      </c>
      <c r="E7" s="406"/>
      <c r="F7" s="406">
        <v>33</v>
      </c>
      <c r="G7" s="406">
        <v>27</v>
      </c>
      <c r="H7" s="406">
        <v>15</v>
      </c>
      <c r="I7" s="406">
        <v>5</v>
      </c>
      <c r="J7" s="373">
        <f t="shared" ref="J7:J30" si="2">SUM(E7:I7)</f>
        <v>80</v>
      </c>
      <c r="K7" s="30">
        <f>IF(ISBLANK(B7),"",1)</f>
        <v>1</v>
      </c>
    </row>
    <row r="8" spans="1:13" ht="23.1" customHeight="1">
      <c r="A8" s="10">
        <v>3</v>
      </c>
      <c r="B8" s="284"/>
      <c r="C8" s="417"/>
      <c r="D8" s="39" t="str">
        <f t="shared" si="0"/>
        <v/>
      </c>
      <c r="E8" s="406"/>
      <c r="F8" s="406"/>
      <c r="G8" s="406"/>
      <c r="H8" s="406"/>
      <c r="I8" s="406"/>
      <c r="J8" s="373">
        <f t="shared" si="2"/>
        <v>0</v>
      </c>
      <c r="K8" s="30" t="str">
        <f t="shared" si="1"/>
        <v/>
      </c>
    </row>
    <row r="9" spans="1:13" ht="23.1" customHeight="1">
      <c r="A9" s="10">
        <v>4</v>
      </c>
      <c r="B9" s="284"/>
      <c r="C9" s="417"/>
      <c r="D9" s="39" t="str">
        <f t="shared" si="0"/>
        <v/>
      </c>
      <c r="E9" s="406"/>
      <c r="F9" s="406"/>
      <c r="G9" s="406"/>
      <c r="H9" s="406"/>
      <c r="I9" s="406"/>
      <c r="J9" s="373">
        <f t="shared" si="2"/>
        <v>0</v>
      </c>
      <c r="K9" s="30" t="str">
        <f t="shared" si="1"/>
        <v/>
      </c>
    </row>
    <row r="10" spans="1:13" ht="23.1" customHeight="1">
      <c r="A10" s="10">
        <v>5</v>
      </c>
      <c r="B10" s="284"/>
      <c r="C10" s="417"/>
      <c r="D10" s="39" t="str">
        <f t="shared" si="0"/>
        <v/>
      </c>
      <c r="E10" s="406"/>
      <c r="F10" s="406"/>
      <c r="G10" s="406"/>
      <c r="H10" s="406"/>
      <c r="I10" s="406"/>
      <c r="J10" s="373">
        <f t="shared" si="2"/>
        <v>0</v>
      </c>
      <c r="K10" s="30" t="str">
        <f t="shared" si="1"/>
        <v/>
      </c>
    </row>
    <row r="11" spans="1:13" ht="23.1" customHeight="1">
      <c r="A11" s="10">
        <v>6</v>
      </c>
      <c r="B11" s="284"/>
      <c r="C11" s="417"/>
      <c r="D11" s="39" t="str">
        <f t="shared" si="0"/>
        <v/>
      </c>
      <c r="E11" s="406"/>
      <c r="F11" s="406"/>
      <c r="G11" s="406"/>
      <c r="H11" s="406"/>
      <c r="I11" s="406"/>
      <c r="J11" s="373">
        <f t="shared" si="2"/>
        <v>0</v>
      </c>
      <c r="K11" s="30" t="str">
        <f t="shared" si="1"/>
        <v/>
      </c>
    </row>
    <row r="12" spans="1:13" ht="23.1" customHeight="1">
      <c r="A12" s="10">
        <v>7</v>
      </c>
      <c r="B12" s="284"/>
      <c r="C12" s="417"/>
      <c r="D12" s="39" t="str">
        <f t="shared" si="0"/>
        <v/>
      </c>
      <c r="E12" s="406"/>
      <c r="F12" s="406"/>
      <c r="G12" s="406"/>
      <c r="H12" s="406"/>
      <c r="I12" s="406"/>
      <c r="J12" s="373">
        <f t="shared" si="2"/>
        <v>0</v>
      </c>
      <c r="K12" s="30" t="str">
        <f t="shared" si="1"/>
        <v/>
      </c>
    </row>
    <row r="13" spans="1:13" ht="23.1" customHeight="1">
      <c r="A13" s="10">
        <v>8</v>
      </c>
      <c r="B13" s="284"/>
      <c r="C13" s="417"/>
      <c r="D13" s="39" t="str">
        <f t="shared" si="0"/>
        <v/>
      </c>
      <c r="E13" s="406"/>
      <c r="F13" s="406"/>
      <c r="G13" s="406"/>
      <c r="H13" s="406"/>
      <c r="I13" s="406"/>
      <c r="J13" s="373">
        <f t="shared" si="2"/>
        <v>0</v>
      </c>
      <c r="K13" s="30" t="str">
        <f t="shared" si="1"/>
        <v/>
      </c>
    </row>
    <row r="14" spans="1:13" ht="23.1" customHeight="1">
      <c r="A14" s="10">
        <v>9</v>
      </c>
      <c r="B14" s="284"/>
      <c r="C14" s="417"/>
      <c r="D14" s="39" t="str">
        <f t="shared" si="0"/>
        <v/>
      </c>
      <c r="E14" s="406"/>
      <c r="F14" s="406"/>
      <c r="G14" s="406"/>
      <c r="H14" s="406"/>
      <c r="I14" s="406"/>
      <c r="J14" s="373">
        <f t="shared" si="2"/>
        <v>0</v>
      </c>
      <c r="K14" s="30" t="str">
        <f t="shared" si="1"/>
        <v/>
      </c>
    </row>
    <row r="15" spans="1:13" ht="23.1" customHeight="1">
      <c r="A15" s="10">
        <v>10</v>
      </c>
      <c r="B15" s="284"/>
      <c r="C15" s="417"/>
      <c r="D15" s="39" t="str">
        <f t="shared" si="0"/>
        <v/>
      </c>
      <c r="E15" s="406"/>
      <c r="F15" s="406"/>
      <c r="G15" s="406"/>
      <c r="H15" s="406"/>
      <c r="I15" s="406"/>
      <c r="J15" s="373">
        <f t="shared" si="2"/>
        <v>0</v>
      </c>
      <c r="K15" s="30" t="str">
        <f t="shared" si="1"/>
        <v/>
      </c>
    </row>
    <row r="16" spans="1:13" ht="23.1" customHeight="1">
      <c r="A16" s="10">
        <v>11</v>
      </c>
      <c r="B16" s="284"/>
      <c r="C16" s="417"/>
      <c r="D16" s="39" t="str">
        <f t="shared" si="0"/>
        <v/>
      </c>
      <c r="E16" s="406"/>
      <c r="F16" s="406"/>
      <c r="G16" s="406"/>
      <c r="H16" s="406"/>
      <c r="I16" s="406"/>
      <c r="J16" s="373">
        <f t="shared" si="2"/>
        <v>0</v>
      </c>
      <c r="K16" s="30" t="str">
        <f t="shared" si="1"/>
        <v/>
      </c>
    </row>
    <row r="17" spans="1:11" ht="23.1" customHeight="1">
      <c r="A17" s="10">
        <v>12</v>
      </c>
      <c r="B17" s="284"/>
      <c r="C17" s="417"/>
      <c r="D17" s="39" t="str">
        <f t="shared" si="0"/>
        <v/>
      </c>
      <c r="E17" s="406"/>
      <c r="F17" s="406"/>
      <c r="G17" s="406"/>
      <c r="H17" s="406"/>
      <c r="I17" s="406"/>
      <c r="J17" s="373">
        <f t="shared" si="2"/>
        <v>0</v>
      </c>
      <c r="K17" s="30" t="str">
        <f t="shared" si="1"/>
        <v/>
      </c>
    </row>
    <row r="18" spans="1:11" ht="23.1" customHeight="1">
      <c r="A18" s="10">
        <v>13</v>
      </c>
      <c r="B18" s="284"/>
      <c r="C18" s="417"/>
      <c r="D18" s="39" t="str">
        <f t="shared" si="0"/>
        <v/>
      </c>
      <c r="E18" s="406"/>
      <c r="F18" s="406"/>
      <c r="G18" s="406"/>
      <c r="H18" s="406"/>
      <c r="I18" s="406"/>
      <c r="J18" s="373">
        <f t="shared" si="2"/>
        <v>0</v>
      </c>
      <c r="K18" s="30" t="str">
        <f t="shared" si="1"/>
        <v/>
      </c>
    </row>
    <row r="19" spans="1:11" ht="23.1" customHeight="1">
      <c r="A19" s="10">
        <v>14</v>
      </c>
      <c r="B19" s="284"/>
      <c r="C19" s="417"/>
      <c r="D19" s="39" t="str">
        <f t="shared" si="0"/>
        <v/>
      </c>
      <c r="E19" s="406"/>
      <c r="F19" s="406"/>
      <c r="G19" s="406"/>
      <c r="H19" s="406"/>
      <c r="I19" s="406"/>
      <c r="J19" s="373">
        <f t="shared" si="2"/>
        <v>0</v>
      </c>
      <c r="K19" s="30" t="str">
        <f t="shared" si="1"/>
        <v/>
      </c>
    </row>
    <row r="20" spans="1:11" ht="23.1" customHeight="1">
      <c r="A20" s="10">
        <v>15</v>
      </c>
      <c r="B20" s="284"/>
      <c r="C20" s="417"/>
      <c r="D20" s="39" t="str">
        <f t="shared" si="0"/>
        <v/>
      </c>
      <c r="E20" s="406"/>
      <c r="F20" s="406"/>
      <c r="G20" s="406"/>
      <c r="H20" s="406"/>
      <c r="I20" s="406"/>
      <c r="J20" s="373">
        <f t="shared" si="2"/>
        <v>0</v>
      </c>
      <c r="K20" s="30" t="str">
        <f t="shared" si="1"/>
        <v/>
      </c>
    </row>
    <row r="21" spans="1:11" ht="23.1" customHeight="1">
      <c r="A21" s="10">
        <v>16</v>
      </c>
      <c r="B21" s="284"/>
      <c r="C21" s="417"/>
      <c r="D21" s="39" t="str">
        <f t="shared" si="0"/>
        <v/>
      </c>
      <c r="E21" s="406"/>
      <c r="F21" s="406"/>
      <c r="G21" s="406"/>
      <c r="H21" s="406"/>
      <c r="I21" s="406"/>
      <c r="J21" s="373">
        <f t="shared" si="2"/>
        <v>0</v>
      </c>
      <c r="K21" s="30" t="str">
        <f t="shared" si="1"/>
        <v/>
      </c>
    </row>
    <row r="22" spans="1:11" ht="23.1" customHeight="1">
      <c r="A22" s="10">
        <v>17</v>
      </c>
      <c r="B22" s="284"/>
      <c r="C22" s="417"/>
      <c r="D22" s="39" t="str">
        <f t="shared" si="0"/>
        <v/>
      </c>
      <c r="E22" s="406"/>
      <c r="F22" s="406"/>
      <c r="G22" s="406"/>
      <c r="H22" s="406"/>
      <c r="I22" s="406"/>
      <c r="J22" s="373">
        <f t="shared" si="2"/>
        <v>0</v>
      </c>
      <c r="K22" s="30" t="str">
        <f t="shared" si="1"/>
        <v/>
      </c>
    </row>
    <row r="23" spans="1:11" ht="23.1" customHeight="1">
      <c r="A23" s="10">
        <v>18</v>
      </c>
      <c r="B23" s="284"/>
      <c r="C23" s="417"/>
      <c r="D23" s="39" t="str">
        <f t="shared" si="0"/>
        <v/>
      </c>
      <c r="E23" s="406"/>
      <c r="F23" s="406"/>
      <c r="G23" s="406"/>
      <c r="H23" s="406"/>
      <c r="I23" s="406"/>
      <c r="J23" s="373">
        <f t="shared" si="2"/>
        <v>0</v>
      </c>
      <c r="K23" s="30" t="str">
        <f t="shared" si="1"/>
        <v/>
      </c>
    </row>
    <row r="24" spans="1:11" ht="23.1" customHeight="1">
      <c r="A24" s="10">
        <v>19</v>
      </c>
      <c r="B24" s="284"/>
      <c r="C24" s="417"/>
      <c r="D24" s="39" t="str">
        <f t="shared" si="0"/>
        <v/>
      </c>
      <c r="E24" s="406"/>
      <c r="F24" s="406"/>
      <c r="G24" s="406"/>
      <c r="H24" s="406"/>
      <c r="I24" s="406"/>
      <c r="J24" s="373">
        <f t="shared" si="2"/>
        <v>0</v>
      </c>
      <c r="K24" s="30" t="str">
        <f t="shared" si="1"/>
        <v/>
      </c>
    </row>
    <row r="25" spans="1:11" ht="23.1" customHeight="1">
      <c r="A25" s="10">
        <v>20</v>
      </c>
      <c r="B25" s="284"/>
      <c r="C25" s="417"/>
      <c r="D25" s="39" t="str">
        <f t="shared" si="0"/>
        <v/>
      </c>
      <c r="E25" s="406"/>
      <c r="F25" s="406"/>
      <c r="G25" s="406"/>
      <c r="H25" s="406"/>
      <c r="I25" s="406"/>
      <c r="J25" s="373">
        <f t="shared" si="2"/>
        <v>0</v>
      </c>
      <c r="K25" s="30" t="str">
        <f t="shared" si="1"/>
        <v/>
      </c>
    </row>
    <row r="26" spans="1:11" ht="23.1" customHeight="1">
      <c r="A26" s="10">
        <v>21</v>
      </c>
      <c r="B26" s="284"/>
      <c r="C26" s="417"/>
      <c r="D26" s="39" t="str">
        <f t="shared" si="0"/>
        <v/>
      </c>
      <c r="E26" s="406"/>
      <c r="F26" s="406"/>
      <c r="G26" s="406"/>
      <c r="H26" s="406"/>
      <c r="I26" s="406"/>
      <c r="J26" s="373">
        <f t="shared" si="2"/>
        <v>0</v>
      </c>
      <c r="K26" s="30" t="str">
        <f t="shared" si="1"/>
        <v/>
      </c>
    </row>
    <row r="27" spans="1:11" ht="23.1" customHeight="1">
      <c r="A27" s="10">
        <v>22</v>
      </c>
      <c r="B27" s="284"/>
      <c r="C27" s="417"/>
      <c r="D27" s="39" t="str">
        <f t="shared" si="0"/>
        <v/>
      </c>
      <c r="E27" s="406"/>
      <c r="F27" s="406"/>
      <c r="G27" s="406"/>
      <c r="H27" s="406"/>
      <c r="I27" s="406"/>
      <c r="J27" s="373">
        <f t="shared" si="2"/>
        <v>0</v>
      </c>
      <c r="K27" s="30" t="str">
        <f t="shared" si="1"/>
        <v/>
      </c>
    </row>
    <row r="28" spans="1:11" ht="23.1" customHeight="1">
      <c r="A28" s="10">
        <v>23</v>
      </c>
      <c r="B28" s="284"/>
      <c r="C28" s="417"/>
      <c r="D28" s="39" t="str">
        <f t="shared" si="0"/>
        <v/>
      </c>
      <c r="E28" s="406"/>
      <c r="F28" s="406"/>
      <c r="G28" s="406"/>
      <c r="H28" s="406"/>
      <c r="I28" s="406"/>
      <c r="J28" s="373">
        <f t="shared" si="2"/>
        <v>0</v>
      </c>
      <c r="K28" s="30" t="str">
        <f t="shared" si="1"/>
        <v/>
      </c>
    </row>
    <row r="29" spans="1:11" ht="23.1" customHeight="1">
      <c r="A29" s="10">
        <v>24</v>
      </c>
      <c r="B29" s="284"/>
      <c r="C29" s="417"/>
      <c r="D29" s="39" t="str">
        <f t="shared" si="0"/>
        <v/>
      </c>
      <c r="E29" s="406"/>
      <c r="F29" s="406"/>
      <c r="G29" s="406"/>
      <c r="H29" s="406"/>
      <c r="I29" s="406"/>
      <c r="J29" s="373">
        <f t="shared" si="2"/>
        <v>0</v>
      </c>
      <c r="K29" s="30" t="str">
        <f t="shared" si="1"/>
        <v/>
      </c>
    </row>
    <row r="30" spans="1:11" ht="23.1" customHeight="1">
      <c r="A30" s="10">
        <v>25</v>
      </c>
      <c r="B30" s="284"/>
      <c r="C30" s="417"/>
      <c r="D30" s="39" t="str">
        <f t="shared" si="0"/>
        <v/>
      </c>
      <c r="E30" s="406"/>
      <c r="F30" s="406"/>
      <c r="G30" s="406"/>
      <c r="H30" s="406"/>
      <c r="I30" s="406"/>
      <c r="J30" s="373">
        <f t="shared" si="2"/>
        <v>0</v>
      </c>
      <c r="K30" s="30" t="str">
        <f t="shared" si="1"/>
        <v/>
      </c>
    </row>
    <row r="31" spans="1:11" ht="23.1" customHeight="1">
      <c r="B31" s="275" t="s">
        <v>5</v>
      </c>
      <c r="C31" s="277">
        <f>K31</f>
        <v>2</v>
      </c>
      <c r="D31" s="278" t="s">
        <v>85</v>
      </c>
      <c r="E31" s="374">
        <f>SUM(E6:E30)</f>
        <v>10</v>
      </c>
      <c r="F31" s="374">
        <f>SUM(F6:F30)</f>
        <v>33</v>
      </c>
      <c r="G31" s="374">
        <f>SUM(G6:G30)</f>
        <v>67</v>
      </c>
      <c r="H31" s="374">
        <f>SUM(H6:H30)</f>
        <v>35</v>
      </c>
      <c r="I31" s="374">
        <f>SUM(I6:I30)</f>
        <v>45</v>
      </c>
      <c r="J31" s="373">
        <f>SUM(E31:I31)</f>
        <v>190</v>
      </c>
      <c r="K31" s="30">
        <f>SUM(K6:K30)</f>
        <v>2</v>
      </c>
    </row>
    <row r="32" spans="1:11" ht="24.95" customHeight="1">
      <c r="B32" s="483" t="s">
        <v>412</v>
      </c>
      <c r="C32" s="483"/>
      <c r="D32" s="483"/>
      <c r="E32" s="483"/>
      <c r="F32" s="483"/>
      <c r="G32" s="483"/>
      <c r="H32" s="483"/>
      <c r="I32" s="483"/>
      <c r="J32" s="483"/>
    </row>
    <row r="33" spans="2:10" ht="24.95" customHeight="1">
      <c r="B33" s="483" t="s">
        <v>512</v>
      </c>
      <c r="C33" s="483"/>
      <c r="D33" s="483"/>
      <c r="E33" s="483"/>
      <c r="F33" s="483"/>
      <c r="G33" s="483"/>
      <c r="H33" s="483"/>
      <c r="I33" s="483"/>
      <c r="J33" s="483"/>
    </row>
    <row r="34" spans="2:10" ht="24.95" customHeight="1">
      <c r="B34" s="462" t="s">
        <v>514</v>
      </c>
      <c r="C34" s="488"/>
      <c r="D34" s="488"/>
      <c r="E34" s="488"/>
      <c r="F34" s="488"/>
      <c r="G34" s="488"/>
      <c r="H34" s="488"/>
      <c r="I34" s="488"/>
      <c r="J34" s="488"/>
    </row>
  </sheetData>
  <mergeCells count="9">
    <mergeCell ref="B34:J34"/>
    <mergeCell ref="B32:J32"/>
    <mergeCell ref="B1:I1"/>
    <mergeCell ref="C2:J2"/>
    <mergeCell ref="B4:B5"/>
    <mergeCell ref="C4:C5"/>
    <mergeCell ref="D4:D5"/>
    <mergeCell ref="I3:J3"/>
    <mergeCell ref="B33:J33"/>
  </mergeCells>
  <phoneticPr fontId="2"/>
  <dataValidations count="1">
    <dataValidation allowBlank="1" showInputMessage="1" showErrorMessage="1" promptTitle="自動入力" prompt="入力不要" sqref="D6:D30" xr:uid="{00000000-0002-0000-0200-000000000000}"/>
  </dataValidations>
  <printOptions horizontalCentered="1"/>
  <pageMargins left="0.70866141732283472" right="0.47244094488188981" top="0.35433070866141736" bottom="0.19685039370078741" header="0.31496062992125984" footer="0.19685039370078741"/>
  <pageSetup paperSize="9" scale="67"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CFF"/>
  </sheetPr>
  <dimension ref="A1:F28"/>
  <sheetViews>
    <sheetView showZeros="0" view="pageBreakPreview" zoomScaleNormal="100" zoomScaleSheetLayoutView="100" workbookViewId="0">
      <selection activeCell="H12" sqref="H12"/>
    </sheetView>
  </sheetViews>
  <sheetFormatPr defaultColWidth="9" defaultRowHeight="14.25"/>
  <cols>
    <col min="1" max="1" width="20.625" style="3" customWidth="1"/>
    <col min="2" max="4" width="25.625" style="3" customWidth="1"/>
    <col min="5" max="5" width="30.625" style="3" customWidth="1"/>
    <col min="6" max="16384" width="9" style="3"/>
  </cols>
  <sheetData>
    <row r="1" spans="1:6" ht="28.5" customHeight="1">
      <c r="A1" s="462" t="s">
        <v>92</v>
      </c>
      <c r="B1" s="462"/>
      <c r="C1" s="462"/>
    </row>
    <row r="2" spans="1:6" ht="31.5" customHeight="1">
      <c r="A2" s="475" t="s">
        <v>456</v>
      </c>
      <c r="B2" s="476"/>
      <c r="C2" s="475" t="s">
        <v>442</v>
      </c>
      <c r="D2" s="475"/>
      <c r="E2" s="475"/>
    </row>
    <row r="3" spans="1:6" ht="39.950000000000003" customHeight="1">
      <c r="A3" s="462" t="s">
        <v>93</v>
      </c>
      <c r="B3" s="462"/>
      <c r="C3" s="462"/>
      <c r="D3" s="7"/>
      <c r="E3" s="27"/>
    </row>
    <row r="4" spans="1:6" ht="48.75" customHeight="1">
      <c r="A4" s="9" t="s">
        <v>94</v>
      </c>
      <c r="B4" s="288" t="s">
        <v>425</v>
      </c>
      <c r="C4" s="9" t="s">
        <v>87</v>
      </c>
      <c r="D4" s="9" t="s">
        <v>95</v>
      </c>
      <c r="E4" s="9" t="s">
        <v>88</v>
      </c>
    </row>
    <row r="5" spans="1:6" ht="32.1" customHeight="1">
      <c r="A5" s="463" t="s">
        <v>89</v>
      </c>
      <c r="B5" s="339" t="s">
        <v>474</v>
      </c>
      <c r="C5" s="408">
        <f>'4号-4(対象)'!E$32+'4号-4(対象)'!AB$32</f>
        <v>45602.397602397614</v>
      </c>
      <c r="D5" s="350">
        <f>'4号-4(対象)'!$E$32</f>
        <v>30401.598401598407</v>
      </c>
      <c r="E5" s="351"/>
      <c r="F5" s="29"/>
    </row>
    <row r="6" spans="1:6" ht="32.1" customHeight="1">
      <c r="A6" s="464"/>
      <c r="B6" s="339" t="s">
        <v>469</v>
      </c>
      <c r="C6" s="408">
        <f>'4号-4(対象)'!F$32+'4号-4(対象)'!AC$32</f>
        <v>37135.714285714283</v>
      </c>
      <c r="D6" s="350">
        <f>'4号-4(対象)'!$F$32</f>
        <v>24757.142857142855</v>
      </c>
      <c r="E6" s="351"/>
      <c r="F6" s="29"/>
    </row>
    <row r="7" spans="1:6" ht="50.1" customHeight="1">
      <c r="A7" s="464"/>
      <c r="B7" s="370" t="s">
        <v>487</v>
      </c>
      <c r="C7" s="408">
        <f>'4号-4(対象)'!G$32+'4号-4(対象)'!AD$32</f>
        <v>33812.337662337661</v>
      </c>
      <c r="D7" s="350">
        <f>'4号-4(対象)'!$G$32</f>
        <v>22541.558441558442</v>
      </c>
      <c r="E7" s="2"/>
      <c r="F7" s="29"/>
    </row>
    <row r="8" spans="1:6" ht="50.1" customHeight="1">
      <c r="A8" s="464"/>
      <c r="B8" s="370" t="s">
        <v>496</v>
      </c>
      <c r="C8" s="408">
        <f>'4号-4(対象)'!H$32+'4号-4(対象)'!AE$32</f>
        <v>34262.487512487511</v>
      </c>
      <c r="D8" s="350">
        <f>'4号-4(対象)'!$H$32</f>
        <v>22841.658341658342</v>
      </c>
      <c r="E8" s="2"/>
      <c r="F8" s="29"/>
    </row>
    <row r="9" spans="1:6" ht="32.1" customHeight="1">
      <c r="A9" s="464"/>
      <c r="B9" s="370" t="s">
        <v>475</v>
      </c>
      <c r="C9" s="408">
        <f>'4号-4(対象)'!I$32+'4号-4(対象)'!AF$32</f>
        <v>29187.062937062939</v>
      </c>
      <c r="D9" s="350">
        <f>'4号-4(対象)'!$I$32</f>
        <v>19458.041958041958</v>
      </c>
      <c r="E9" s="2"/>
      <c r="F9" s="29"/>
    </row>
    <row r="10" spans="1:6" ht="36" customHeight="1">
      <c r="A10" s="465"/>
      <c r="B10" s="275" t="s">
        <v>423</v>
      </c>
      <c r="C10" s="409">
        <f>SUM(C5:C9)</f>
        <v>180000</v>
      </c>
      <c r="D10" s="336">
        <f>SUM(D5:D9)</f>
        <v>120000</v>
      </c>
      <c r="E10" s="2"/>
      <c r="F10" s="29">
        <f>IF(ISERROR(D10/C10),"",(D10/C10))</f>
        <v>0.66666666666666663</v>
      </c>
    </row>
    <row r="11" spans="1:6" ht="32.1" customHeight="1">
      <c r="A11" s="463" t="s">
        <v>90</v>
      </c>
      <c r="B11" s="339" t="s">
        <v>474</v>
      </c>
      <c r="C11" s="410">
        <f>'4号-4(対象)'!K$32+'4号-4(対象)'!AH$32</f>
        <v>45602.397602397614</v>
      </c>
      <c r="D11" s="359">
        <f>'4号-4(対象)'!$K$32</f>
        <v>30401.598401598407</v>
      </c>
      <c r="E11" s="351"/>
      <c r="F11" s="3">
        <f>IF(ISERROR(E11/D11),"",(E11/D11))</f>
        <v>0</v>
      </c>
    </row>
    <row r="12" spans="1:6" ht="32.1" customHeight="1">
      <c r="A12" s="464"/>
      <c r="B12" s="339" t="s">
        <v>469</v>
      </c>
      <c r="C12" s="410">
        <f>'4号-4(対象)'!L$32+'4号-4(対象)'!AI$32</f>
        <v>37135.714285714283</v>
      </c>
      <c r="D12" s="359">
        <f>'4号-4(対象)'!$L$32</f>
        <v>24757.142857142855</v>
      </c>
      <c r="E12" s="351"/>
    </row>
    <row r="13" spans="1:6" ht="50.1" customHeight="1">
      <c r="A13" s="464"/>
      <c r="B13" s="370" t="s">
        <v>487</v>
      </c>
      <c r="C13" s="410">
        <f>'4号-4(対象)'!M$32+'4号-4(対象)'!AJ$32</f>
        <v>33812.337662337661</v>
      </c>
      <c r="D13" s="359">
        <f>'4号-4(対象)'!$M$32</f>
        <v>22541.558441558442</v>
      </c>
      <c r="E13" s="2"/>
    </row>
    <row r="14" spans="1:6" ht="50.1" customHeight="1">
      <c r="A14" s="464"/>
      <c r="B14" s="370" t="s">
        <v>496</v>
      </c>
      <c r="C14" s="410">
        <f>'4号-4(対象)'!N$32+'4号-4(対象)'!AK$32</f>
        <v>34262.487512487511</v>
      </c>
      <c r="D14" s="359">
        <f>'4号-4(対象)'!$N$32</f>
        <v>22841.658341658342</v>
      </c>
      <c r="E14" s="2"/>
    </row>
    <row r="15" spans="1:6" ht="32.1" customHeight="1">
      <c r="A15" s="464"/>
      <c r="B15" s="370" t="s">
        <v>475</v>
      </c>
      <c r="C15" s="410">
        <f>'4号-4(対象)'!O$32+'4号-4(対象)'!AL$32</f>
        <v>29187.062937062939</v>
      </c>
      <c r="D15" s="359">
        <f>'4号-4(対象)'!$O$32</f>
        <v>19458.041958041958</v>
      </c>
      <c r="E15" s="2"/>
    </row>
    <row r="16" spans="1:6" ht="36" customHeight="1">
      <c r="A16" s="465"/>
      <c r="B16" s="275" t="s">
        <v>423</v>
      </c>
      <c r="C16" s="411">
        <f>SUM(C11:C15)</f>
        <v>180000</v>
      </c>
      <c r="D16" s="338">
        <f>SUM(D11:D15)</f>
        <v>120000</v>
      </c>
      <c r="E16" s="2"/>
      <c r="F16" s="29">
        <f>IF(ISERROR(D16/C16),"",(D16/C16))</f>
        <v>0.66666666666666663</v>
      </c>
    </row>
    <row r="17" spans="1:6" ht="32.1" customHeight="1">
      <c r="A17" s="463" t="s">
        <v>91</v>
      </c>
      <c r="B17" s="339" t="s">
        <v>474</v>
      </c>
      <c r="C17" s="410">
        <f>'4号-4(対象)'!Q$32+'4号-4(対象)'!AN$32</f>
        <v>45602.397602397614</v>
      </c>
      <c r="D17" s="359">
        <f>'4号-4(対象)'!$Q$32</f>
        <v>30401.598401598407</v>
      </c>
      <c r="E17" s="351"/>
      <c r="F17" s="3">
        <f>IF(ISERROR(E17/D17),"",(E17/D17))</f>
        <v>0</v>
      </c>
    </row>
    <row r="18" spans="1:6" ht="32.1" customHeight="1">
      <c r="A18" s="464"/>
      <c r="B18" s="339" t="s">
        <v>469</v>
      </c>
      <c r="C18" s="410">
        <f>'4号-4(対象)'!R$32+'4号-4(対象)'!AO$32</f>
        <v>37135.714285714283</v>
      </c>
      <c r="D18" s="359">
        <f>'4号-4(対象)'!$R$32</f>
        <v>24757.142857142855</v>
      </c>
      <c r="E18" s="351"/>
    </row>
    <row r="19" spans="1:6" ht="50.1" customHeight="1">
      <c r="A19" s="464"/>
      <c r="B19" s="370" t="s">
        <v>487</v>
      </c>
      <c r="C19" s="410">
        <f>'4号-4(対象)'!S$32+'4号-4(対象)'!AP$32</f>
        <v>33812.337662337661</v>
      </c>
      <c r="D19" s="359">
        <f>'4号-4(対象)'!$S$32</f>
        <v>22541.558441558442</v>
      </c>
      <c r="E19" s="2"/>
    </row>
    <row r="20" spans="1:6" ht="50.1" customHeight="1">
      <c r="A20" s="464"/>
      <c r="B20" s="370" t="s">
        <v>496</v>
      </c>
      <c r="C20" s="410">
        <f>'4号-4(対象)'!T$32+'4号-4(対象)'!AQ$32</f>
        <v>34262.487512487511</v>
      </c>
      <c r="D20" s="359">
        <f>'4号-4(対象)'!$T$32</f>
        <v>22841.658341658342</v>
      </c>
      <c r="E20" s="2"/>
    </row>
    <row r="21" spans="1:6" ht="32.1" customHeight="1">
      <c r="A21" s="464"/>
      <c r="B21" s="370" t="s">
        <v>475</v>
      </c>
      <c r="C21" s="410">
        <f>'4号-4(対象)'!U$32+'4号-4(対象)'!AR$32</f>
        <v>29187.062937062939</v>
      </c>
      <c r="D21" s="359">
        <f>'4号-4(対象)'!$U$32</f>
        <v>19458.041958041958</v>
      </c>
      <c r="E21" s="2"/>
    </row>
    <row r="22" spans="1:6" ht="36" customHeight="1">
      <c r="A22" s="465"/>
      <c r="B22" s="275" t="s">
        <v>423</v>
      </c>
      <c r="C22" s="411">
        <f>SUM(C17:C21)</f>
        <v>180000</v>
      </c>
      <c r="D22" s="338">
        <f>SUM(D17:D21)</f>
        <v>120000</v>
      </c>
      <c r="E22" s="2"/>
      <c r="F22" s="29">
        <f>IF(ISERROR(D22/C22),"",(D22/C22))</f>
        <v>0.66666666666666663</v>
      </c>
    </row>
    <row r="23" spans="1:6" ht="36" customHeight="1">
      <c r="A23" s="466" t="s">
        <v>420</v>
      </c>
      <c r="B23" s="477"/>
      <c r="C23" s="281">
        <f>SUM(C10,C16,C22)</f>
        <v>540000</v>
      </c>
      <c r="D23" s="281">
        <f>SUM(D10,D16,D22)</f>
        <v>360000</v>
      </c>
      <c r="E23" s="6"/>
      <c r="F23" s="29">
        <f>IF(ISERROR(D23/C23),"",(D23/C23))</f>
        <v>0.66666666666666663</v>
      </c>
    </row>
    <row r="24" spans="1:6" ht="29.25" customHeight="1">
      <c r="A24" s="93" t="s">
        <v>186</v>
      </c>
      <c r="B24" s="494" t="s">
        <v>179</v>
      </c>
      <c r="C24" s="495"/>
      <c r="D24" s="495"/>
      <c r="E24" s="495"/>
    </row>
    <row r="25" spans="1:6" ht="29.25" customHeight="1">
      <c r="A25" s="76" t="s">
        <v>489</v>
      </c>
      <c r="B25" s="481" t="s">
        <v>342</v>
      </c>
      <c r="C25" s="481"/>
      <c r="D25" s="481"/>
      <c r="E25" s="481"/>
      <c r="F25" s="385"/>
    </row>
    <row r="26" spans="1:6" ht="29.25" customHeight="1">
      <c r="A26" s="76" t="s">
        <v>483</v>
      </c>
      <c r="B26" s="485" t="s">
        <v>491</v>
      </c>
      <c r="C26" s="479"/>
      <c r="D26" s="479"/>
      <c r="E26" s="479"/>
      <c r="F26" s="479"/>
    </row>
    <row r="27" spans="1:6" ht="45" customHeight="1">
      <c r="A27" s="76" t="s">
        <v>484</v>
      </c>
      <c r="B27" s="478" t="s">
        <v>497</v>
      </c>
      <c r="C27" s="478"/>
      <c r="D27" s="478"/>
      <c r="E27" s="478"/>
      <c r="F27"/>
    </row>
    <row r="28" spans="1:6" ht="29.25" customHeight="1">
      <c r="A28" s="76" t="s">
        <v>485</v>
      </c>
      <c r="B28" s="478" t="s">
        <v>490</v>
      </c>
      <c r="C28" s="478"/>
      <c r="D28" s="478"/>
      <c r="E28" s="478"/>
      <c r="F28" s="385"/>
    </row>
  </sheetData>
  <mergeCells count="13">
    <mergeCell ref="B27:E27"/>
    <mergeCell ref="B28:E28"/>
    <mergeCell ref="B26:F26"/>
    <mergeCell ref="B24:E24"/>
    <mergeCell ref="A23:B23"/>
    <mergeCell ref="A17:A22"/>
    <mergeCell ref="A11:A16"/>
    <mergeCell ref="B25:E25"/>
    <mergeCell ref="A1:C1"/>
    <mergeCell ref="A3:C3"/>
    <mergeCell ref="A5:A10"/>
    <mergeCell ref="A2:B2"/>
    <mergeCell ref="C2:E2"/>
  </mergeCells>
  <phoneticPr fontId="2"/>
  <pageMargins left="0.51181102362204722" right="0.27559055118110237" top="0.35433070866141736" bottom="0.35433070866141736" header="0.31496062992125984" footer="0.31496062992125984"/>
  <pageSetup paperSize="9" scale="75"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CFF"/>
  </sheetPr>
  <dimension ref="A1:AV33"/>
  <sheetViews>
    <sheetView showZeros="0" view="pageBreakPreview" zoomScale="85" zoomScaleNormal="100" zoomScaleSheetLayoutView="85" workbookViewId="0">
      <selection activeCell="B20" sqref="B20"/>
    </sheetView>
  </sheetViews>
  <sheetFormatPr defaultColWidth="9" defaultRowHeight="14.25"/>
  <cols>
    <col min="1" max="1" width="3.5" style="3" bestFit="1" customWidth="1"/>
    <col min="2" max="2" width="16.5" style="3" customWidth="1"/>
    <col min="3" max="3" width="11.625" style="3" customWidth="1"/>
    <col min="4" max="4" width="8.625" style="3" customWidth="1"/>
    <col min="5" max="5" width="11.625" style="28" customWidth="1"/>
    <col min="6" max="6" width="9.625" style="28" customWidth="1"/>
    <col min="7" max="7" width="12.625" style="28" customWidth="1"/>
    <col min="8" max="8" width="11.625" style="28" customWidth="1"/>
    <col min="9" max="9" width="9.625" style="28" customWidth="1"/>
    <col min="10" max="11" width="11.625" style="28" customWidth="1"/>
    <col min="12" max="12" width="9.625" style="28" customWidth="1"/>
    <col min="13" max="14" width="11.625" style="28" customWidth="1"/>
    <col min="15" max="15" width="9.625" style="28" customWidth="1"/>
    <col min="16" max="17" width="11.625" style="28" customWidth="1"/>
    <col min="18" max="18" width="9.625" style="28" customWidth="1"/>
    <col min="19" max="20" width="11.625" style="28" customWidth="1"/>
    <col min="21" max="21" width="9.625" style="28" customWidth="1"/>
    <col min="22" max="23" width="11.625" style="28" customWidth="1"/>
    <col min="24" max="24" width="9" style="3" hidden="1" customWidth="1"/>
    <col min="25" max="25" width="16.5" style="3" customWidth="1"/>
    <col min="26" max="26" width="11.625" style="3" customWidth="1"/>
    <col min="27" max="27" width="8.625" style="3" customWidth="1"/>
    <col min="28" max="28" width="11.625" style="28" customWidth="1"/>
    <col min="29" max="29" width="9.625" style="28" customWidth="1"/>
    <col min="30" max="31" width="11.625" style="28" customWidth="1"/>
    <col min="32" max="32" width="9.625" style="28" customWidth="1"/>
    <col min="33" max="34" width="11.625" style="28" customWidth="1"/>
    <col min="35" max="35" width="9.625" style="28" customWidth="1"/>
    <col min="36" max="37" width="11.625" style="28" customWidth="1"/>
    <col min="38" max="38" width="9.625" style="28" customWidth="1"/>
    <col min="39" max="40" width="11.625" style="28" customWidth="1"/>
    <col min="41" max="41" width="9.625" style="28" customWidth="1"/>
    <col min="42" max="43" width="11.625" style="28" customWidth="1"/>
    <col min="44" max="44" width="9.625" style="28" customWidth="1"/>
    <col min="45" max="46" width="11.625" style="28" customWidth="1"/>
    <col min="47" max="47" width="20.25" style="3" bestFit="1" customWidth="1"/>
    <col min="48" max="48" width="10.5" style="3" bestFit="1" customWidth="1"/>
    <col min="49" max="16384" width="9" style="3"/>
  </cols>
  <sheetData>
    <row r="1" spans="1:48" ht="22.5" customHeight="1">
      <c r="B1" s="462" t="s">
        <v>98</v>
      </c>
      <c r="C1" s="462"/>
      <c r="D1" s="462"/>
      <c r="E1" s="462"/>
      <c r="F1" s="462"/>
      <c r="G1" s="462"/>
      <c r="H1" s="462"/>
      <c r="I1" s="462"/>
      <c r="J1" s="462"/>
      <c r="K1" s="462"/>
      <c r="L1" s="7"/>
      <c r="M1" s="7"/>
      <c r="N1" s="7"/>
      <c r="O1" s="7"/>
      <c r="P1" s="7"/>
      <c r="Y1" s="462" t="s">
        <v>98</v>
      </c>
      <c r="Z1" s="462"/>
      <c r="AA1" s="462"/>
      <c r="AB1" s="462"/>
      <c r="AC1" s="462"/>
      <c r="AD1" s="462"/>
      <c r="AE1" s="462"/>
      <c r="AF1" s="462"/>
      <c r="AG1" s="462"/>
      <c r="AH1" s="462"/>
      <c r="AI1" s="7"/>
      <c r="AJ1" s="7"/>
      <c r="AK1" s="7"/>
      <c r="AL1" s="7"/>
      <c r="AM1" s="7"/>
    </row>
    <row r="2" spans="1:48" ht="30.75" customHeight="1">
      <c r="B2" s="475" t="s">
        <v>455</v>
      </c>
      <c r="C2" s="488"/>
      <c r="D2" s="488"/>
      <c r="E2" s="496" t="s">
        <v>440</v>
      </c>
      <c r="F2" s="497"/>
      <c r="G2" s="497"/>
      <c r="H2" s="497"/>
      <c r="I2" s="497"/>
      <c r="J2" s="497"/>
      <c r="K2" s="497"/>
      <c r="L2" s="497"/>
      <c r="M2" s="497"/>
      <c r="N2" s="497"/>
      <c r="O2" s="497"/>
      <c r="P2" s="497"/>
      <c r="Q2" s="497"/>
      <c r="R2" s="497"/>
      <c r="S2" s="497"/>
      <c r="T2" s="497"/>
      <c r="U2" s="497"/>
      <c r="V2" s="497"/>
      <c r="W2" s="497"/>
      <c r="Y2" s="475" t="s">
        <v>455</v>
      </c>
      <c r="Z2" s="488"/>
      <c r="AA2" s="488"/>
      <c r="AB2" s="496" t="s">
        <v>440</v>
      </c>
      <c r="AC2" s="497"/>
      <c r="AD2" s="497"/>
      <c r="AE2" s="497"/>
      <c r="AF2" s="497"/>
      <c r="AG2" s="497"/>
      <c r="AH2" s="497"/>
      <c r="AI2" s="497"/>
      <c r="AJ2" s="497"/>
      <c r="AK2" s="497"/>
      <c r="AL2" s="497"/>
      <c r="AM2" s="497"/>
      <c r="AN2" s="497"/>
      <c r="AO2" s="497"/>
      <c r="AP2" s="497"/>
      <c r="AQ2" s="497"/>
      <c r="AR2" s="497"/>
      <c r="AS2" s="497"/>
      <c r="AT2" s="497"/>
      <c r="AU2" s="37" t="s">
        <v>104</v>
      </c>
      <c r="AV2" s="38">
        <v>45992</v>
      </c>
    </row>
    <row r="3" spans="1:48" ht="23.25" customHeight="1">
      <c r="Q3" s="493" t="s">
        <v>99</v>
      </c>
      <c r="R3" s="493"/>
      <c r="S3" s="493"/>
      <c r="T3" s="493"/>
      <c r="U3" s="493"/>
      <c r="V3" s="493"/>
      <c r="W3" s="493"/>
      <c r="AN3" s="493" t="s">
        <v>99</v>
      </c>
      <c r="AO3" s="493"/>
      <c r="AP3" s="493"/>
      <c r="AQ3" s="493"/>
      <c r="AR3" s="493"/>
      <c r="AS3" s="493"/>
      <c r="AT3" s="493"/>
    </row>
    <row r="4" spans="1:48" ht="21.95" customHeight="1">
      <c r="B4" s="503" t="s">
        <v>54</v>
      </c>
      <c r="C4" s="489" t="s">
        <v>112</v>
      </c>
      <c r="D4" s="508" t="s">
        <v>113</v>
      </c>
      <c r="E4" s="511" t="s">
        <v>100</v>
      </c>
      <c r="F4" s="511"/>
      <c r="G4" s="511"/>
      <c r="H4" s="511"/>
      <c r="I4" s="511"/>
      <c r="J4" s="511"/>
      <c r="K4" s="511"/>
      <c r="L4" s="511"/>
      <c r="M4" s="511"/>
      <c r="N4" s="511"/>
      <c r="O4" s="511"/>
      <c r="P4" s="511"/>
      <c r="Q4" s="511"/>
      <c r="R4" s="511"/>
      <c r="S4" s="511"/>
      <c r="T4" s="511"/>
      <c r="U4" s="511"/>
      <c r="V4" s="511"/>
      <c r="W4" s="512"/>
      <c r="Y4" s="503" t="s">
        <v>54</v>
      </c>
      <c r="Z4" s="489" t="s">
        <v>112</v>
      </c>
      <c r="AA4" s="508" t="s">
        <v>113</v>
      </c>
      <c r="AB4" s="511" t="s">
        <v>451</v>
      </c>
      <c r="AC4" s="511"/>
      <c r="AD4" s="511"/>
      <c r="AE4" s="511"/>
      <c r="AF4" s="511"/>
      <c r="AG4" s="511"/>
      <c r="AH4" s="511"/>
      <c r="AI4" s="511"/>
      <c r="AJ4" s="511"/>
      <c r="AK4" s="511"/>
      <c r="AL4" s="511"/>
      <c r="AM4" s="511"/>
      <c r="AN4" s="511"/>
      <c r="AO4" s="511"/>
      <c r="AP4" s="511"/>
      <c r="AQ4" s="511"/>
      <c r="AR4" s="511"/>
      <c r="AS4" s="511"/>
      <c r="AT4" s="512"/>
    </row>
    <row r="5" spans="1:48" ht="21.95" customHeight="1">
      <c r="B5" s="504"/>
      <c r="C5" s="506"/>
      <c r="D5" s="509"/>
      <c r="E5" s="500" t="s">
        <v>101</v>
      </c>
      <c r="F5" s="501"/>
      <c r="G5" s="501"/>
      <c r="H5" s="501"/>
      <c r="I5" s="501"/>
      <c r="J5" s="502"/>
      <c r="K5" s="500" t="s">
        <v>102</v>
      </c>
      <c r="L5" s="501"/>
      <c r="M5" s="501"/>
      <c r="N5" s="501"/>
      <c r="O5" s="501"/>
      <c r="P5" s="502"/>
      <c r="Q5" s="500" t="s">
        <v>103</v>
      </c>
      <c r="R5" s="501"/>
      <c r="S5" s="501"/>
      <c r="T5" s="501"/>
      <c r="U5" s="501"/>
      <c r="V5" s="502"/>
      <c r="W5" s="513" t="s">
        <v>157</v>
      </c>
      <c r="Y5" s="504"/>
      <c r="Z5" s="506"/>
      <c r="AA5" s="509"/>
      <c r="AB5" s="500" t="s">
        <v>101</v>
      </c>
      <c r="AC5" s="501"/>
      <c r="AD5" s="501"/>
      <c r="AE5" s="501"/>
      <c r="AF5" s="501"/>
      <c r="AG5" s="502"/>
      <c r="AH5" s="500" t="s">
        <v>102</v>
      </c>
      <c r="AI5" s="501"/>
      <c r="AJ5" s="501"/>
      <c r="AK5" s="501"/>
      <c r="AL5" s="501"/>
      <c r="AM5" s="502"/>
      <c r="AN5" s="500" t="s">
        <v>103</v>
      </c>
      <c r="AO5" s="501"/>
      <c r="AP5" s="501"/>
      <c r="AQ5" s="501"/>
      <c r="AR5" s="501"/>
      <c r="AS5" s="502"/>
      <c r="AT5" s="513" t="s">
        <v>157</v>
      </c>
    </row>
    <row r="6" spans="1:48" ht="35.450000000000003" customHeight="1">
      <c r="B6" s="505"/>
      <c r="C6" s="507"/>
      <c r="D6" s="510"/>
      <c r="E6" s="380" t="s">
        <v>476</v>
      </c>
      <c r="F6" s="344" t="s">
        <v>469</v>
      </c>
      <c r="G6" s="384" t="s">
        <v>488</v>
      </c>
      <c r="H6" s="383" t="s">
        <v>498</v>
      </c>
      <c r="I6" s="379" t="s">
        <v>475</v>
      </c>
      <c r="J6" s="386" t="s">
        <v>346</v>
      </c>
      <c r="K6" s="380" t="s">
        <v>476</v>
      </c>
      <c r="L6" s="344" t="s">
        <v>469</v>
      </c>
      <c r="M6" s="384" t="s">
        <v>488</v>
      </c>
      <c r="N6" s="383" t="s">
        <v>499</v>
      </c>
      <c r="O6" s="379" t="s">
        <v>475</v>
      </c>
      <c r="P6" s="386" t="s">
        <v>346</v>
      </c>
      <c r="Q6" s="380" t="s">
        <v>476</v>
      </c>
      <c r="R6" s="344" t="s">
        <v>469</v>
      </c>
      <c r="S6" s="384" t="s">
        <v>488</v>
      </c>
      <c r="T6" s="383" t="s">
        <v>499</v>
      </c>
      <c r="U6" s="379" t="s">
        <v>477</v>
      </c>
      <c r="V6" s="386" t="s">
        <v>346</v>
      </c>
      <c r="W6" s="514"/>
      <c r="Y6" s="505"/>
      <c r="Z6" s="507"/>
      <c r="AA6" s="510"/>
      <c r="AB6" s="380" t="s">
        <v>476</v>
      </c>
      <c r="AC6" s="344" t="s">
        <v>469</v>
      </c>
      <c r="AD6" s="384" t="s">
        <v>488</v>
      </c>
      <c r="AE6" s="383" t="s">
        <v>499</v>
      </c>
      <c r="AF6" s="379" t="s">
        <v>475</v>
      </c>
      <c r="AG6" s="386" t="s">
        <v>346</v>
      </c>
      <c r="AH6" s="380" t="s">
        <v>476</v>
      </c>
      <c r="AI6" s="344" t="s">
        <v>469</v>
      </c>
      <c r="AJ6" s="384" t="s">
        <v>488</v>
      </c>
      <c r="AK6" s="383" t="s">
        <v>499</v>
      </c>
      <c r="AL6" s="379" t="s">
        <v>475</v>
      </c>
      <c r="AM6" s="386" t="s">
        <v>346</v>
      </c>
      <c r="AN6" s="380" t="s">
        <v>476</v>
      </c>
      <c r="AO6" s="344" t="s">
        <v>469</v>
      </c>
      <c r="AP6" s="384" t="s">
        <v>488</v>
      </c>
      <c r="AQ6" s="383" t="s">
        <v>499</v>
      </c>
      <c r="AR6" s="379" t="s">
        <v>475</v>
      </c>
      <c r="AS6" s="386" t="s">
        <v>346</v>
      </c>
      <c r="AT6" s="514"/>
    </row>
    <row r="7" spans="1:48" ht="21.95" customHeight="1">
      <c r="A7" s="10">
        <v>1</v>
      </c>
      <c r="B7" s="275" t="str">
        <f>+'4号-3,4参考（事業割合）'!B6</f>
        <v>あ</v>
      </c>
      <c r="C7" s="367">
        <f>+'4号-3,4参考（事業割合）'!C6</f>
        <v>29985</v>
      </c>
      <c r="D7" s="39">
        <f>'4号-3,4参考（事業割合）'!D6</f>
        <v>43</v>
      </c>
      <c r="E7" s="407">
        <f>'4号-3,4参考（事業割合）'!E6/'4号-3,4参考（事業割合）'!$J$6*'10号-6'!$S$5</f>
        <v>2181.818181818182</v>
      </c>
      <c r="F7" s="322">
        <f>'4号-3,4参考（事業割合）'!F6/'4号-3,4参考（事業割合）'!$J$6*'10号-6'!$S$5</f>
        <v>0</v>
      </c>
      <c r="G7" s="322">
        <f>'4号-3,4参考（事業割合）'!G6/'4号-3,4参考（事業割合）'!$J$6*'10号-6'!$S$5</f>
        <v>8727.2727272727279</v>
      </c>
      <c r="H7" s="322">
        <f>'4号-3,4参考（事業割合）'!H6/'4号-3,4参考（事業割合）'!$J$6*'10号-6'!$S$5</f>
        <v>4363.636363636364</v>
      </c>
      <c r="I7" s="334">
        <f>'4号-3,4参考（事業割合）'!I6/'4号-3,4参考（事業割合）'!$J$6*'10号-6'!$S$5</f>
        <v>8727.2727272727279</v>
      </c>
      <c r="J7" s="368">
        <f>IFERROR(SUM(E7:I7), "")</f>
        <v>24000</v>
      </c>
      <c r="K7" s="407">
        <f>'4号-3,4参考（事業割合）'!E6/'4号-3,4参考（事業割合）'!$J$6*'10号-6'!$S$7</f>
        <v>2181.818181818182</v>
      </c>
      <c r="L7" s="322">
        <f>'4号-3,4参考（事業割合）'!F6/'4号-3,4参考（事業割合）'!$J$6*'10号-6'!$S$7</f>
        <v>0</v>
      </c>
      <c r="M7" s="322">
        <f>'4号-3,4参考（事業割合）'!G6/'4号-3,4参考（事業割合）'!$J$6*'10号-6'!$S$7</f>
        <v>8727.2727272727279</v>
      </c>
      <c r="N7" s="322">
        <f>'4号-3,4参考（事業割合）'!H6/'4号-3,4参考（事業割合）'!$J$6*'10号-6'!$S$7</f>
        <v>4363.636363636364</v>
      </c>
      <c r="O7" s="334">
        <f>'4号-3,4参考（事業割合）'!I6/'4号-3,4参考（事業割合）'!$J$6*'10号-6'!$S$7</f>
        <v>8727.2727272727279</v>
      </c>
      <c r="P7" s="369">
        <f>IFERROR(SUM(K7:O7), "")</f>
        <v>24000</v>
      </c>
      <c r="Q7" s="407">
        <f>+'4号-3,4参考（事業割合）'!E6/'4号-3,4参考（事業割合）'!$J$6*'10号-6'!$S$9</f>
        <v>2181.818181818182</v>
      </c>
      <c r="R7" s="327">
        <f>+'4号-3,4参考（事業割合）'!F6/'4号-3,4参考（事業割合）'!$J$6*'10号-6'!$S$9</f>
        <v>0</v>
      </c>
      <c r="S7" s="407">
        <f>+'4号-3,4参考（事業割合）'!G6/'4号-3,4参考（事業割合）'!$J$6*'10号-6'!$S$9</f>
        <v>8727.2727272727279</v>
      </c>
      <c r="T7" s="327">
        <f>+'4号-3,4参考（事業割合）'!H6/'4号-3,4参考（事業割合）'!$J$6*'10号-6'!$S$9</f>
        <v>4363.636363636364</v>
      </c>
      <c r="U7" s="334">
        <f>+'4号-3,4参考（事業割合）'!I6/'4号-3,4参考（事業割合）'!$J$6*'10号-6'!$S$9</f>
        <v>8727.2727272727279</v>
      </c>
      <c r="V7" s="368">
        <f>IFERROR(SUM(Q7:U7), "")</f>
        <v>24000</v>
      </c>
      <c r="W7" s="369">
        <f t="shared" ref="W7:W30" si="0">SUM(V7,P7,J7)</f>
        <v>72000</v>
      </c>
      <c r="X7" s="30"/>
      <c r="Y7" s="275" t="str">
        <f t="shared" ref="Y7:Y30" si="1">+B7</f>
        <v>あ</v>
      </c>
      <c r="Z7" s="367">
        <f t="shared" ref="Z7:Z30" si="2">+C7</f>
        <v>29985</v>
      </c>
      <c r="AA7" s="39">
        <f t="shared" ref="AA7:AA30" si="3">+D7</f>
        <v>43</v>
      </c>
      <c r="AB7" s="407">
        <f>'4号-3,4参考（事業割合）'!E6/'4号-3,4参考（事業割合）'!$J6*'10号-6'!$S$4</f>
        <v>1090.909090909091</v>
      </c>
      <c r="AC7" s="407">
        <f>'4号-3,4参考（事業割合）'!F6/'4号-3,4参考（事業割合）'!$J6*'10号-6'!$S$4</f>
        <v>0</v>
      </c>
      <c r="AD7" s="407">
        <f>'4号-3,4参考（事業割合）'!G6/'4号-3,4参考（事業割合）'!$J6*'10号-6'!$S$4</f>
        <v>4363.636363636364</v>
      </c>
      <c r="AE7" s="407">
        <f>'4号-3,4参考（事業割合）'!H6/'4号-3,4参考（事業割合）'!$J6*'10号-6'!$S$4</f>
        <v>2181.818181818182</v>
      </c>
      <c r="AF7" s="407">
        <f>'4号-3,4参考（事業割合）'!I6/'4号-3,4参考（事業割合）'!$J6*'10号-6'!$S$4</f>
        <v>4363.636363636364</v>
      </c>
      <c r="AG7" s="368">
        <f>IFERROR(SUM(AB7:AF7), "")</f>
        <v>12000</v>
      </c>
      <c r="AH7" s="407">
        <f>'4号-3,4参考（事業割合）'!E6/'4号-3,4参考（事業割合）'!$J6*'10号-6'!$S$6</f>
        <v>1090.909090909091</v>
      </c>
      <c r="AI7" s="407">
        <f>'4号-3,4参考（事業割合）'!F6/'4号-3,4参考（事業割合）'!$J6*'10号-6'!$S$6</f>
        <v>0</v>
      </c>
      <c r="AJ7" s="407">
        <f>'4号-3,4参考（事業割合）'!G6/'4号-3,4参考（事業割合）'!$J6*'10号-6'!$S$6</f>
        <v>4363.636363636364</v>
      </c>
      <c r="AK7" s="407">
        <f>'4号-3,4参考（事業割合）'!H6/'4号-3,4参考（事業割合）'!$J6*'10号-6'!$S$6</f>
        <v>2181.818181818182</v>
      </c>
      <c r="AL7" s="407">
        <f>'4号-3,4参考（事業割合）'!I6/'4号-3,4参考（事業割合）'!$J6*'10号-6'!$S$6</f>
        <v>4363.636363636364</v>
      </c>
      <c r="AM7" s="369">
        <f>IFERROR(SUM(AH7:AL7), "")</f>
        <v>12000</v>
      </c>
      <c r="AN7" s="407">
        <f>+'4号-3,4参考（事業割合）'!E6/'4号-3,4参考（事業割合）'!$J6*'10号-6'!$S$8</f>
        <v>1090.909090909091</v>
      </c>
      <c r="AO7" s="407">
        <f>+'4号-3,4参考（事業割合）'!F6/'4号-3,4参考（事業割合）'!$J6*'10号-6'!$S$8</f>
        <v>0</v>
      </c>
      <c r="AP7" s="407">
        <f>+'4号-3,4参考（事業割合）'!G6/'4号-3,4参考（事業割合）'!$J6*'10号-6'!$S$8</f>
        <v>4363.636363636364</v>
      </c>
      <c r="AQ7" s="407">
        <f>+'4号-3,4参考（事業割合）'!H6/'4号-3,4参考（事業割合）'!$J6*'10号-6'!$S$8</f>
        <v>2181.818181818182</v>
      </c>
      <c r="AR7" s="407">
        <f>+'4号-3,4参考（事業割合）'!I6/'4号-3,4参考（事業割合）'!$J6*'10号-6'!$S$8</f>
        <v>4363.636363636364</v>
      </c>
      <c r="AS7" s="368">
        <f>IFERROR(SUM(AN7:AR7), "")</f>
        <v>12000</v>
      </c>
      <c r="AT7" s="369">
        <f t="shared" ref="AT7:AT32" si="4">SUM(AS7,AM7,AG7)</f>
        <v>36000</v>
      </c>
    </row>
    <row r="8" spans="1:48" ht="21.95" customHeight="1">
      <c r="A8" s="10">
        <v>2</v>
      </c>
      <c r="B8" s="275" t="str">
        <f>+'4号-3,4参考（事業割合）'!B7</f>
        <v>い</v>
      </c>
      <c r="C8" s="367">
        <f>+'4号-3,4参考（事業割合）'!C7</f>
        <v>37047</v>
      </c>
      <c r="D8" s="39">
        <f>'4号-3,4参考（事業割合）'!D7</f>
        <v>24</v>
      </c>
      <c r="E8" s="407">
        <f>'4号-3,4参考（事業割合）'!E7/'4号-3,4参考（事業割合）'!$J7*'10号-6'!$S$13</f>
        <v>11076.923076923078</v>
      </c>
      <c r="F8" s="407">
        <f>'4号-3,4参考（事業割合）'!F7/'4号-3,4参考（事業割合）'!$J7*'10号-6'!$S$13</f>
        <v>0</v>
      </c>
      <c r="G8" s="407">
        <f>'4号-3,4参考（事業割合）'!G7/'4号-3,4参考（事業割合）'!$J7*'10号-6'!$S$13</f>
        <v>0</v>
      </c>
      <c r="H8" s="322">
        <f>'4号-3,4参考（事業割合）'!H7/'4号-3,4参考（事業割合）'!$J7*'10号-6'!$S$13</f>
        <v>3692.3076923076924</v>
      </c>
      <c r="I8" s="334">
        <f>'4号-3,4参考（事業割合）'!I7/'4号-3,4参考（事業割合）'!$J7*'10号-6'!$S$13</f>
        <v>9230.7692307692305</v>
      </c>
      <c r="J8" s="368">
        <f>IFERROR(SUM(E8:I8), "")</f>
        <v>24000</v>
      </c>
      <c r="K8" s="407">
        <f>'4号-3,4参考（事業割合）'!E7/'4号-3,4参考（事業割合）'!$J$7*'10号-6'!$S$15</f>
        <v>11076.923076923078</v>
      </c>
      <c r="L8" s="407">
        <f>'4号-3,4参考（事業割合）'!F7/'4号-3,4参考（事業割合）'!$J$7*'10号-6'!$S$15</f>
        <v>0</v>
      </c>
      <c r="M8" s="407">
        <f>'4号-3,4参考（事業割合）'!G7/'4号-3,4参考（事業割合）'!$J$7*'10号-6'!$S$15</f>
        <v>0</v>
      </c>
      <c r="N8" s="407">
        <f>'4号-3,4参考（事業割合）'!H7/'4号-3,4参考（事業割合）'!$J$7*'10号-6'!$S$15</f>
        <v>3692.3076923076924</v>
      </c>
      <c r="O8" s="407">
        <f>'4号-3,4参考（事業割合）'!I7/'4号-3,4参考（事業割合）'!$J$7*'10号-6'!$S$15</f>
        <v>9230.7692307692305</v>
      </c>
      <c r="P8" s="369">
        <f>IFERROR(SUM(K8:O8), "")</f>
        <v>24000</v>
      </c>
      <c r="Q8" s="407">
        <f>+'4号-3,4参考（事業割合）'!E7/'4号-3,4参考（事業割合）'!$J7*'10号-6'!$S$17</f>
        <v>11076.923076923078</v>
      </c>
      <c r="R8" s="407">
        <f>+'4号-3,4参考（事業割合）'!F7/'4号-3,4参考（事業割合）'!$J7*'10号-6'!$S$17</f>
        <v>0</v>
      </c>
      <c r="S8" s="407">
        <f>+'4号-3,4参考（事業割合）'!G7/'4号-3,4参考（事業割合）'!$J7*'10号-6'!$S$17</f>
        <v>0</v>
      </c>
      <c r="T8" s="407">
        <f>+'4号-3,4参考（事業割合）'!H7/'4号-3,4参考（事業割合）'!$J7*'10号-6'!$S$17</f>
        <v>3692.3076923076924</v>
      </c>
      <c r="U8" s="407">
        <f>+'4号-3,4参考（事業割合）'!I7/'4号-3,4参考（事業割合）'!$J7*'10号-6'!$S$17</f>
        <v>9230.7692307692305</v>
      </c>
      <c r="V8" s="368">
        <f t="shared" ref="V8:V31" si="5">IFERROR(SUM(Q8:U8), "")</f>
        <v>24000</v>
      </c>
      <c r="W8" s="369">
        <f t="shared" si="0"/>
        <v>72000</v>
      </c>
      <c r="X8" s="30"/>
      <c r="Y8" s="275" t="str">
        <f t="shared" si="1"/>
        <v>い</v>
      </c>
      <c r="Z8" s="367">
        <f t="shared" si="2"/>
        <v>37047</v>
      </c>
      <c r="AA8" s="39">
        <f t="shared" si="3"/>
        <v>24</v>
      </c>
      <c r="AB8" s="407">
        <f>'4号-3,4参考（事業割合）'!E7/'4号-3,4参考（事業割合）'!$J7*'10号-6'!$S$12</f>
        <v>5538.461538461539</v>
      </c>
      <c r="AC8" s="407">
        <f>'4号-3,4参考（事業割合）'!F7/'4号-3,4参考（事業割合）'!$J7*'10号-6'!$S$12</f>
        <v>0</v>
      </c>
      <c r="AD8" s="407">
        <f>'4号-3,4参考（事業割合）'!G7/'4号-3,4参考（事業割合）'!$J7*'10号-6'!$S$12</f>
        <v>0</v>
      </c>
      <c r="AE8" s="407">
        <f>'4号-3,4参考（事業割合）'!H7/'4号-3,4参考（事業割合）'!$J7*'10号-6'!$S$12</f>
        <v>1846.1538461538462</v>
      </c>
      <c r="AF8" s="407">
        <f>'4号-3,4参考（事業割合）'!I7/'4号-3,4参考（事業割合）'!$J7*'10号-6'!$S$12</f>
        <v>4615.3846153846152</v>
      </c>
      <c r="AG8" s="368">
        <f t="shared" ref="AG8:AG31" si="6">IFERROR(SUM(AB8:AF8), "")</f>
        <v>12000</v>
      </c>
      <c r="AH8" s="407">
        <f>'4号-3,4参考（事業割合）'!E7/'4号-3,4参考（事業割合）'!$J7*'10号-6'!$S$14</f>
        <v>5538.461538461539</v>
      </c>
      <c r="AI8" s="407">
        <f>'4号-3,4参考（事業割合）'!F7/'4号-3,4参考（事業割合）'!$J7*'10号-6'!$S$14</f>
        <v>0</v>
      </c>
      <c r="AJ8" s="407">
        <f>'4号-3,4参考（事業割合）'!G7/'4号-3,4参考（事業割合）'!$J7*'10号-6'!$S$14</f>
        <v>0</v>
      </c>
      <c r="AK8" s="407">
        <f>'4号-3,4参考（事業割合）'!H7/'4号-3,4参考（事業割合）'!$J7*'10号-6'!$S$14</f>
        <v>1846.1538461538462</v>
      </c>
      <c r="AL8" s="407">
        <f>'4号-3,4参考（事業割合）'!I7/'4号-3,4参考（事業割合）'!$J7*'10号-6'!$S$14</f>
        <v>4615.3846153846152</v>
      </c>
      <c r="AM8" s="369">
        <f t="shared" ref="AM8:AM31" si="7">IFERROR(SUM(AH8:AL8), "")</f>
        <v>12000</v>
      </c>
      <c r="AN8" s="407">
        <f>+'4号-3,4参考（事業割合）'!E7/'4号-3,4参考（事業割合）'!$J7*'10号-6'!$S$16</f>
        <v>5538.461538461539</v>
      </c>
      <c r="AO8" s="407">
        <f>+'4号-3,4参考（事業割合）'!F7/'4号-3,4参考（事業割合）'!$J7*'10号-6'!$S$16</f>
        <v>0</v>
      </c>
      <c r="AP8" s="407">
        <f>+'4号-3,4参考（事業割合）'!G7/'4号-3,4参考（事業割合）'!$J7*'10号-6'!$S$16</f>
        <v>0</v>
      </c>
      <c r="AQ8" s="407">
        <f>+'4号-3,4参考（事業割合）'!H7/'4号-3,4参考（事業割合）'!$J7*'10号-6'!$S$16</f>
        <v>1846.1538461538462</v>
      </c>
      <c r="AR8" s="407">
        <f>+'4号-3,4参考（事業割合）'!I7/'4号-3,4参考（事業割合）'!$J7*'10号-6'!$S$16</f>
        <v>4615.3846153846152</v>
      </c>
      <c r="AS8" s="368">
        <f t="shared" ref="AS8:AS31" si="8">IFERROR(SUM(AN8:AR8), "")</f>
        <v>12000</v>
      </c>
      <c r="AT8" s="369">
        <f t="shared" si="4"/>
        <v>36000</v>
      </c>
    </row>
    <row r="9" spans="1:48" ht="21.95" customHeight="1">
      <c r="A9" s="10">
        <v>3</v>
      </c>
      <c r="B9" s="275" t="str">
        <f>+'4号-3,4参考（事業割合）'!B8</f>
        <v>う</v>
      </c>
      <c r="C9" s="367">
        <f>+'4号-3,4参考（事業割合）'!C8</f>
        <v>29403</v>
      </c>
      <c r="D9" s="39">
        <f>'4号-3,4参考（事業割合）'!D8</f>
        <v>45</v>
      </c>
      <c r="E9" s="407">
        <f>'4号-3,4参考（事業割合）'!E8/'4号-3,4参考（事業割合）'!$J8*'10号-6'!$S$21</f>
        <v>0</v>
      </c>
      <c r="F9" s="407">
        <f>'4号-3,4参考（事業割合）'!F8/'4号-3,4参考（事業割合）'!$J8*'10号-6'!$S$21</f>
        <v>14857.142857142857</v>
      </c>
      <c r="G9" s="407">
        <f>'4号-3,4参考（事業割合）'!G8/'4号-3,4参考（事業割合）'!$J8*'10号-6'!$S$21</f>
        <v>5714.2857142857138</v>
      </c>
      <c r="H9" s="322">
        <f>'4号-3,4参考（事業割合）'!H8/'4号-3,4参考（事業割合）'!$J8*'10号-6'!$S$21</f>
        <v>3428.5714285714284</v>
      </c>
      <c r="I9" s="334">
        <f>'4号-3,4参考（事業割合）'!I8/'4号-3,4参考（事業割合）'!$J8*'10号-6'!$S$21</f>
        <v>0</v>
      </c>
      <c r="J9" s="368">
        <f t="shared" ref="J9:J11" si="9">IFERROR(SUM(E9:I9), "")</f>
        <v>24000</v>
      </c>
      <c r="K9" s="407">
        <f>'4号-3,4参考（事業割合）'!E8/'4号-3,4参考（事業割合）'!$J$8*'10号-6'!$S$23</f>
        <v>0</v>
      </c>
      <c r="L9" s="407">
        <f>'4号-3,4参考（事業割合）'!F8/'4号-3,4参考（事業割合）'!$J$8*'10号-6'!$S$23</f>
        <v>14857.142857142857</v>
      </c>
      <c r="M9" s="407">
        <f>'4号-3,4参考（事業割合）'!G8/'4号-3,4参考（事業割合）'!$J$8*'10号-6'!$S$23</f>
        <v>5714.2857142857138</v>
      </c>
      <c r="N9" s="407">
        <f>'4号-3,4参考（事業割合）'!H8/'4号-3,4参考（事業割合）'!$J$8*'10号-6'!$S$23</f>
        <v>3428.5714285714284</v>
      </c>
      <c r="O9" s="407">
        <f>'4号-3,4参考（事業割合）'!I8/'4号-3,4参考（事業割合）'!$J$8*'10号-6'!$S$23</f>
        <v>0</v>
      </c>
      <c r="P9" s="369">
        <f t="shared" ref="P9:P31" si="10">IFERROR(SUM(K9:O9), "")</f>
        <v>24000</v>
      </c>
      <c r="Q9" s="407">
        <f>+'4号-3,4参考（事業割合）'!E8/'4号-3,4参考（事業割合）'!$J8*'10号-6'!$S$25</f>
        <v>0</v>
      </c>
      <c r="R9" s="407">
        <f>+'4号-3,4参考（事業割合）'!F8/'4号-3,4参考（事業割合）'!$J8*'10号-6'!$S$25</f>
        <v>14857.142857142857</v>
      </c>
      <c r="S9" s="407">
        <f>+'4号-3,4参考（事業割合）'!G8/'4号-3,4参考（事業割合）'!$J8*'10号-6'!$S$25</f>
        <v>5714.2857142857138</v>
      </c>
      <c r="T9" s="407">
        <f>+'4号-3,4参考（事業割合）'!H8/'4号-3,4参考（事業割合）'!$J8*'10号-6'!$S$25</f>
        <v>3428.5714285714284</v>
      </c>
      <c r="U9" s="407">
        <f>+'4号-3,4参考（事業割合）'!I8/'4号-3,4参考（事業割合）'!$J8*'10号-6'!$S$25</f>
        <v>0</v>
      </c>
      <c r="V9" s="368">
        <f t="shared" si="5"/>
        <v>24000</v>
      </c>
      <c r="W9" s="369">
        <f t="shared" si="0"/>
        <v>72000</v>
      </c>
      <c r="X9" s="30"/>
      <c r="Y9" s="275" t="str">
        <f t="shared" si="1"/>
        <v>う</v>
      </c>
      <c r="Z9" s="367">
        <f t="shared" si="2"/>
        <v>29403</v>
      </c>
      <c r="AA9" s="39">
        <f t="shared" si="3"/>
        <v>45</v>
      </c>
      <c r="AB9" s="407">
        <f>'4号-3,4参考（事業割合）'!E8/'4号-3,4参考（事業割合）'!$J8*'10号-6'!$S$20</f>
        <v>0</v>
      </c>
      <c r="AC9" s="407">
        <f>'4号-3,4参考（事業割合）'!F8/'4号-3,4参考（事業割合）'!$J8*'10号-6'!$S$20</f>
        <v>7428.5714285714284</v>
      </c>
      <c r="AD9" s="407">
        <f>'4号-3,4参考（事業割合）'!G8/'4号-3,4参考（事業割合）'!$J8*'10号-6'!$S$20</f>
        <v>2857.1428571428569</v>
      </c>
      <c r="AE9" s="407">
        <f>'4号-3,4参考（事業割合）'!H8/'4号-3,4参考（事業割合）'!$J8*'10号-6'!$S$20</f>
        <v>1714.2857142857142</v>
      </c>
      <c r="AF9" s="407">
        <f>'4号-3,4参考（事業割合）'!I8/'4号-3,4参考（事業割合）'!$J8*'10号-6'!$S$20</f>
        <v>0</v>
      </c>
      <c r="AG9" s="368">
        <f t="shared" si="6"/>
        <v>12000</v>
      </c>
      <c r="AH9" s="407">
        <f>'4号-3,4参考（事業割合）'!E8/'4号-3,4参考（事業割合）'!$J8*'10号-6'!$S$22</f>
        <v>0</v>
      </c>
      <c r="AI9" s="407">
        <f>'4号-3,4参考（事業割合）'!F8/'4号-3,4参考（事業割合）'!$J8*'10号-6'!$S$22</f>
        <v>7428.5714285714284</v>
      </c>
      <c r="AJ9" s="407">
        <f>'4号-3,4参考（事業割合）'!G8/'4号-3,4参考（事業割合）'!$J8*'10号-6'!$S$22</f>
        <v>2857.1428571428569</v>
      </c>
      <c r="AK9" s="407">
        <f>'4号-3,4参考（事業割合）'!H8/'4号-3,4参考（事業割合）'!$J8*'10号-6'!$S$22</f>
        <v>1714.2857142857142</v>
      </c>
      <c r="AL9" s="407">
        <f>'4号-3,4参考（事業割合）'!I8/'4号-3,4参考（事業割合）'!$J8*'10号-6'!$S$22</f>
        <v>0</v>
      </c>
      <c r="AM9" s="369">
        <f t="shared" si="7"/>
        <v>12000</v>
      </c>
      <c r="AN9" s="407">
        <f>+'4号-3,4参考（事業割合）'!E8/'4号-3,4参考（事業割合）'!$J8*'10号-6'!$S$24</f>
        <v>0</v>
      </c>
      <c r="AO9" s="407">
        <f>+'4号-3,4参考（事業割合）'!F8/'4号-3,4参考（事業割合）'!$J8*'10号-6'!$S$24</f>
        <v>7428.5714285714284</v>
      </c>
      <c r="AP9" s="407">
        <f>+'4号-3,4参考（事業割合）'!G8/'4号-3,4参考（事業割合）'!$J8*'10号-6'!$S$24</f>
        <v>2857.1428571428569</v>
      </c>
      <c r="AQ9" s="407">
        <f>+'4号-3,4参考（事業割合）'!H8/'4号-3,4参考（事業割合）'!$J8*'10号-6'!$S$24</f>
        <v>1714.2857142857142</v>
      </c>
      <c r="AR9" s="407">
        <f>+'4号-3,4参考（事業割合）'!I8/'4号-3,4参考（事業割合）'!$J8*'10号-6'!$S$24</f>
        <v>0</v>
      </c>
      <c r="AS9" s="368">
        <f t="shared" si="8"/>
        <v>12000</v>
      </c>
      <c r="AT9" s="369">
        <f t="shared" si="4"/>
        <v>36000</v>
      </c>
    </row>
    <row r="10" spans="1:48" ht="21.95" customHeight="1">
      <c r="A10" s="10">
        <v>4</v>
      </c>
      <c r="B10" s="275" t="str">
        <f>+'4号-3,4参考（事業割合）'!B9</f>
        <v>え</v>
      </c>
      <c r="C10" s="367">
        <f>+'4号-3,4参考（事業割合）'!C9</f>
        <v>26590</v>
      </c>
      <c r="D10" s="39">
        <f>'4号-3,4参考（事業割合）'!D9</f>
        <v>53</v>
      </c>
      <c r="E10" s="407">
        <f>'4号-3,4参考（事業割合）'!E9/'4号-3,4参考（事業割合）'!$J9*'10号-6'!$S$29</f>
        <v>17142.857142857145</v>
      </c>
      <c r="F10" s="407">
        <f>'4号-3,4参考（事業割合）'!F9/'4号-3,4参考（事業割合）'!$J9*'10号-6'!$S$29</f>
        <v>0</v>
      </c>
      <c r="G10" s="407">
        <f>'4号-3,4参考（事業割合）'!G9/'4号-3,4参考（事業割合）'!$J9*'10号-6'!$S$29</f>
        <v>0</v>
      </c>
      <c r="H10" s="407">
        <f>'4号-3,4参考（事業割合）'!H9/'4号-3,4参考（事業割合）'!$J9*'10号-6'!$S$29</f>
        <v>6857.1428571428569</v>
      </c>
      <c r="I10" s="407">
        <f>'4号-3,4参考（事業割合）'!I9/'4号-3,4参考（事業割合）'!$J9*'10号-6'!$S$29</f>
        <v>0</v>
      </c>
      <c r="J10" s="368">
        <f t="shared" si="9"/>
        <v>24000</v>
      </c>
      <c r="K10" s="407">
        <f>'4号-3,4参考（事業割合）'!E9/'4号-3,4参考（事業割合）'!$J$9*'10号-6'!$S$31</f>
        <v>17142.857142857145</v>
      </c>
      <c r="L10" s="407">
        <f>'4号-3,4参考（事業割合）'!F9/'4号-3,4参考（事業割合）'!$J$9*'10号-6'!$S$31</f>
        <v>0</v>
      </c>
      <c r="M10" s="407">
        <f>'4号-3,4参考（事業割合）'!G9/'4号-3,4参考（事業割合）'!$J$9*'10号-6'!$S$31</f>
        <v>0</v>
      </c>
      <c r="N10" s="407">
        <f>'4号-3,4参考（事業割合）'!H9/'4号-3,4参考（事業割合）'!$J$9*'10号-6'!$S$31</f>
        <v>6857.1428571428569</v>
      </c>
      <c r="O10" s="407">
        <f>'4号-3,4参考（事業割合）'!I9/'4号-3,4参考（事業割合）'!$J$9*'10号-6'!$S$31</f>
        <v>0</v>
      </c>
      <c r="P10" s="369">
        <f t="shared" si="10"/>
        <v>24000</v>
      </c>
      <c r="Q10" s="407">
        <f>+'4号-3,4参考（事業割合）'!E9/'4号-3,4参考（事業割合）'!$J9*'10号-6'!$S$33</f>
        <v>17142.857142857145</v>
      </c>
      <c r="R10" s="407">
        <f>+'4号-3,4参考（事業割合）'!F9/'4号-3,4参考（事業割合）'!$J9*'10号-6'!$S$33</f>
        <v>0</v>
      </c>
      <c r="S10" s="407">
        <f>+'4号-3,4参考（事業割合）'!G9/'4号-3,4参考（事業割合）'!$J9*'10号-6'!$S$33</f>
        <v>0</v>
      </c>
      <c r="T10" s="407">
        <f>+'4号-3,4参考（事業割合）'!H9/'4号-3,4参考（事業割合）'!$J9*'10号-6'!$S$33</f>
        <v>6857.1428571428569</v>
      </c>
      <c r="U10" s="407">
        <f>+'4号-3,4参考（事業割合）'!I9/'4号-3,4参考（事業割合）'!$J9*'10号-6'!$S$33</f>
        <v>0</v>
      </c>
      <c r="V10" s="368">
        <f t="shared" si="5"/>
        <v>24000</v>
      </c>
      <c r="W10" s="369">
        <f t="shared" si="0"/>
        <v>72000</v>
      </c>
      <c r="X10" s="30"/>
      <c r="Y10" s="275" t="str">
        <f t="shared" si="1"/>
        <v>え</v>
      </c>
      <c r="Z10" s="367">
        <f t="shared" si="2"/>
        <v>26590</v>
      </c>
      <c r="AA10" s="39">
        <f t="shared" si="3"/>
        <v>53</v>
      </c>
      <c r="AB10" s="407">
        <f>'4号-3,4参考（事業割合）'!E9/'4号-3,4参考（事業割合）'!$J9*'10号-6'!$S$28</f>
        <v>8571.4285714285725</v>
      </c>
      <c r="AC10" s="407">
        <f>'4号-3,4参考（事業割合）'!F9/'4号-3,4参考（事業割合）'!$J9*'10号-6'!$S$28</f>
        <v>0</v>
      </c>
      <c r="AD10" s="407">
        <f>'4号-3,4参考（事業割合）'!G9/'4号-3,4参考（事業割合）'!$J9*'10号-6'!$S$28</f>
        <v>0</v>
      </c>
      <c r="AE10" s="407">
        <f>'4号-3,4参考（事業割合）'!H9/'4号-3,4参考（事業割合）'!$J9*'10号-6'!$S$28</f>
        <v>3428.5714285714284</v>
      </c>
      <c r="AF10" s="407">
        <f>'4号-3,4参考（事業割合）'!I9/'4号-3,4参考（事業割合）'!$J9*'10号-6'!$S$28</f>
        <v>0</v>
      </c>
      <c r="AG10" s="368">
        <f t="shared" si="6"/>
        <v>12000</v>
      </c>
      <c r="AH10" s="407">
        <f>'4号-3,4参考（事業割合）'!E9/'4号-3,4参考（事業割合）'!$J9*'10号-6'!$S$30</f>
        <v>8571.4285714285725</v>
      </c>
      <c r="AI10" s="407">
        <f>'4号-3,4参考（事業割合）'!F9/'4号-3,4参考（事業割合）'!$J9*'10号-6'!$S$30</f>
        <v>0</v>
      </c>
      <c r="AJ10" s="407">
        <f>'4号-3,4参考（事業割合）'!G9/'4号-3,4参考（事業割合）'!$J9*'10号-6'!$S$30</f>
        <v>0</v>
      </c>
      <c r="AK10" s="407">
        <f>'4号-3,4参考（事業割合）'!H9/'4号-3,4参考（事業割合）'!$J9*'10号-6'!$S$30</f>
        <v>3428.5714285714284</v>
      </c>
      <c r="AL10" s="407">
        <f>'4号-3,4参考（事業割合）'!I9/'4号-3,4参考（事業割合）'!$J9*'10号-6'!$S$30</f>
        <v>0</v>
      </c>
      <c r="AM10" s="369">
        <f t="shared" si="7"/>
        <v>12000</v>
      </c>
      <c r="AN10" s="407">
        <f>+'4号-3,4参考（事業割合）'!E9/'4号-3,4参考（事業割合）'!$J9*'10号-6'!$S$32</f>
        <v>8571.4285714285725</v>
      </c>
      <c r="AO10" s="407">
        <f>+'4号-3,4参考（事業割合）'!F9/'4号-3,4参考（事業割合）'!$J9*'10号-6'!$S$32</f>
        <v>0</v>
      </c>
      <c r="AP10" s="407">
        <f>+'4号-3,4参考（事業割合）'!G9/'4号-3,4参考（事業割合）'!$J9*'10号-6'!$S$32</f>
        <v>0</v>
      </c>
      <c r="AQ10" s="407">
        <f>+'4号-3,4参考（事業割合）'!H9/'4号-3,4参考（事業割合）'!$J9*'10号-6'!$S$32</f>
        <v>3428.5714285714284</v>
      </c>
      <c r="AR10" s="407">
        <f>+'4号-3,4参考（事業割合）'!I9/'4号-3,4参考（事業割合）'!$J9*'10号-6'!$S$32</f>
        <v>0</v>
      </c>
      <c r="AS10" s="368">
        <f t="shared" si="8"/>
        <v>12000</v>
      </c>
      <c r="AT10" s="369">
        <f t="shared" si="4"/>
        <v>36000</v>
      </c>
    </row>
    <row r="11" spans="1:48" ht="21.95" customHeight="1">
      <c r="A11" s="10">
        <v>5</v>
      </c>
      <c r="B11" s="275" t="str">
        <f>+'4号-3,4参考（事業割合）'!B10</f>
        <v>お</v>
      </c>
      <c r="C11" s="367">
        <f>+'4号-3,4参考（事業割合）'!C10</f>
        <v>33947</v>
      </c>
      <c r="D11" s="39">
        <f>'4号-3,4参考（事業割合）'!D10</f>
        <v>32</v>
      </c>
      <c r="E11" s="407">
        <f>'4号-3,4参考（事業割合）'!E10/'4号-3,4参考（事業割合）'!$J10*'10号-6'!$S$37</f>
        <v>0</v>
      </c>
      <c r="F11" s="407">
        <f>'4号-3,4参考（事業割合）'!F10/'4号-3,4参考（事業割合）'!$J10*'10号-6'!$S$37</f>
        <v>9900</v>
      </c>
      <c r="G11" s="407">
        <f>'4号-3,4参考（事業割合）'!G10/'4号-3,4参考（事業割合）'!$J10*'10号-6'!$S$37</f>
        <v>8100.0000000000009</v>
      </c>
      <c r="H11" s="407">
        <f>'4号-3,4参考（事業割合）'!H10/'4号-3,4参考（事業割合）'!$J10*'10号-6'!$S$37</f>
        <v>4500</v>
      </c>
      <c r="I11" s="407">
        <f>'4号-3,4参考（事業割合）'!I10/'4号-3,4参考（事業割合）'!$J10*'10号-6'!$S$37</f>
        <v>1500</v>
      </c>
      <c r="J11" s="368">
        <f t="shared" si="9"/>
        <v>24000</v>
      </c>
      <c r="K11" s="407">
        <f>'4号-3,4参考（事業割合）'!E10/'4号-3,4参考（事業割合）'!$J$10*'10号-6'!$S$39</f>
        <v>0</v>
      </c>
      <c r="L11" s="407">
        <f>'4号-3,4参考（事業割合）'!F10/'4号-3,4参考（事業割合）'!$J$10*'10号-6'!$S$39</f>
        <v>9900</v>
      </c>
      <c r="M11" s="407">
        <f>'4号-3,4参考（事業割合）'!G10/'4号-3,4参考（事業割合）'!$J$10*'10号-6'!$S$39</f>
        <v>8100.0000000000009</v>
      </c>
      <c r="N11" s="407">
        <f>'4号-3,4参考（事業割合）'!H10/'4号-3,4参考（事業割合）'!$J$10*'10号-6'!$S$39</f>
        <v>4500</v>
      </c>
      <c r="O11" s="407">
        <f>'4号-3,4参考（事業割合）'!I10/'4号-3,4参考（事業割合）'!$J$10*'10号-6'!$S$39</f>
        <v>1500</v>
      </c>
      <c r="P11" s="369">
        <f t="shared" si="10"/>
        <v>24000</v>
      </c>
      <c r="Q11" s="407">
        <f>+'4号-3,4参考（事業割合）'!E10/'4号-3,4参考（事業割合）'!$J10*'10号-6'!$S$41</f>
        <v>0</v>
      </c>
      <c r="R11" s="407">
        <f>+'4号-3,4参考（事業割合）'!F10/'4号-3,4参考（事業割合）'!$J10*'10号-6'!$S$41</f>
        <v>9900</v>
      </c>
      <c r="S11" s="407">
        <f>+'4号-3,4参考（事業割合）'!G10/'4号-3,4参考（事業割合）'!$J10*'10号-6'!$S$41</f>
        <v>8100.0000000000009</v>
      </c>
      <c r="T11" s="407">
        <f>+'4号-3,4参考（事業割合）'!H10/'4号-3,4参考（事業割合）'!$J10*'10号-6'!$S$41</f>
        <v>4500</v>
      </c>
      <c r="U11" s="407">
        <f>+'4号-3,4参考（事業割合）'!I10/'4号-3,4参考（事業割合）'!$J10*'10号-6'!$S$41</f>
        <v>1500</v>
      </c>
      <c r="V11" s="368">
        <f t="shared" si="5"/>
        <v>24000</v>
      </c>
      <c r="W11" s="369">
        <f t="shared" si="0"/>
        <v>72000</v>
      </c>
      <c r="X11" s="30"/>
      <c r="Y11" s="275" t="str">
        <f t="shared" si="1"/>
        <v>お</v>
      </c>
      <c r="Z11" s="367">
        <f t="shared" si="2"/>
        <v>33947</v>
      </c>
      <c r="AA11" s="39">
        <f t="shared" si="3"/>
        <v>32</v>
      </c>
      <c r="AB11" s="407">
        <f>'4号-3,4参考（事業割合）'!E10/'4号-3,4参考（事業割合）'!$J10*'10号-6'!$S$36</f>
        <v>0</v>
      </c>
      <c r="AC11" s="407">
        <f>'4号-3,4参考（事業割合）'!F10/'4号-3,4参考（事業割合）'!$J10*'10号-6'!$S$36</f>
        <v>4950</v>
      </c>
      <c r="AD11" s="407">
        <f>'4号-3,4参考（事業割合）'!G10/'4号-3,4参考（事業割合）'!$J10*'10号-6'!$S$36</f>
        <v>4050.0000000000005</v>
      </c>
      <c r="AE11" s="407">
        <f>'4号-3,4参考（事業割合）'!H10/'4号-3,4参考（事業割合）'!$J10*'10号-6'!$S$36</f>
        <v>2250</v>
      </c>
      <c r="AF11" s="407">
        <f>'4号-3,4参考（事業割合）'!I10/'4号-3,4参考（事業割合）'!$J10*'10号-6'!$S$36</f>
        <v>750</v>
      </c>
      <c r="AG11" s="368">
        <f t="shared" si="6"/>
        <v>12000</v>
      </c>
      <c r="AH11" s="407">
        <f>'4号-3,4参考（事業割合）'!E10/'4号-3,4参考（事業割合）'!$J10*'10号-6'!$S$38</f>
        <v>0</v>
      </c>
      <c r="AI11" s="407">
        <f>'4号-3,4参考（事業割合）'!F10/'4号-3,4参考（事業割合）'!$J10*'10号-6'!$S$38</f>
        <v>4950</v>
      </c>
      <c r="AJ11" s="407">
        <f>'4号-3,4参考（事業割合）'!G10/'4号-3,4参考（事業割合）'!$J10*'10号-6'!$S$38</f>
        <v>4050.0000000000005</v>
      </c>
      <c r="AK11" s="407">
        <f>'4号-3,4参考（事業割合）'!H10/'4号-3,4参考（事業割合）'!$J10*'10号-6'!$S$38</f>
        <v>2250</v>
      </c>
      <c r="AL11" s="407">
        <f>'4号-3,4参考（事業割合）'!I10/'4号-3,4参考（事業割合）'!$J10*'10号-6'!$S$38</f>
        <v>750</v>
      </c>
      <c r="AM11" s="369">
        <f t="shared" si="7"/>
        <v>12000</v>
      </c>
      <c r="AN11" s="407">
        <f>+'4号-3,4参考（事業割合）'!E10/'4号-3,4参考（事業割合）'!$J10*'10号-6'!$S$40</f>
        <v>0</v>
      </c>
      <c r="AO11" s="407">
        <f>+'4号-3,4参考（事業割合）'!F10/'4号-3,4参考（事業割合）'!$J10*'10号-6'!$S$40</f>
        <v>4950</v>
      </c>
      <c r="AP11" s="407">
        <f>+'4号-3,4参考（事業割合）'!G10/'4号-3,4参考（事業割合）'!$J10*'10号-6'!$S$40</f>
        <v>4050.0000000000005</v>
      </c>
      <c r="AQ11" s="407">
        <f>+'4号-3,4参考（事業割合）'!H10/'4号-3,4参考（事業割合）'!$J10*'10号-6'!$S$40</f>
        <v>2250</v>
      </c>
      <c r="AR11" s="407">
        <f>+'4号-3,4参考（事業割合）'!I10/'4号-3,4参考（事業割合）'!$J10*'10号-6'!$S$40</f>
        <v>750</v>
      </c>
      <c r="AS11" s="368">
        <f t="shared" si="8"/>
        <v>12000</v>
      </c>
      <c r="AT11" s="369">
        <f t="shared" si="4"/>
        <v>36000</v>
      </c>
    </row>
    <row r="12" spans="1:48" ht="21.95" customHeight="1">
      <c r="A12" s="10">
        <v>6</v>
      </c>
      <c r="B12" s="275">
        <f>+'4号-3,4参考（事業割合）'!B11</f>
        <v>0</v>
      </c>
      <c r="C12" s="367">
        <f>+'4号-3,4参考（事業割合）'!C11</f>
        <v>0</v>
      </c>
      <c r="D12" s="39" t="str">
        <f>'4号-3,4参考（事業割合）'!D11</f>
        <v/>
      </c>
      <c r="E12" s="407" t="e">
        <f>'4号-3,4参考（事業割合）'!E11/'4号-3,4参考（事業割合）'!$J11*'10号-6'!$S$56</f>
        <v>#DIV/0!</v>
      </c>
      <c r="F12" s="407" t="e">
        <f>'4号-3,4参考（事業割合）'!F11/'4号-3,4参考（事業割合）'!$J11*'10号-6'!$S$56</f>
        <v>#DIV/0!</v>
      </c>
      <c r="G12" s="407" t="e">
        <f>'4号-3,4参考（事業割合）'!G11/'4号-3,4参考（事業割合）'!$J11*'10号-6'!$S$56</f>
        <v>#DIV/0!</v>
      </c>
      <c r="H12" s="407" t="e">
        <f>'4号-3,4参考（事業割合）'!H11/'4号-3,4参考（事業割合）'!$J11*'10号-6'!$S$56</f>
        <v>#DIV/0!</v>
      </c>
      <c r="I12" s="407" t="e">
        <f>'4号-3,4参考（事業割合）'!I11/'4号-3,4参考（事業割合）'!$J11*'10号-6'!$S$56</f>
        <v>#DIV/0!</v>
      </c>
      <c r="J12" s="368" t="str">
        <f>IFERROR(SUM(E12:I12), "")</f>
        <v/>
      </c>
      <c r="K12" s="407" t="e">
        <f>'4号-3,4参考（事業割合）'!E11/'4号-3,4参考（事業割合）'!$J$11*'10号-6'!$S$58</f>
        <v>#DIV/0!</v>
      </c>
      <c r="L12" s="407" t="e">
        <f>'4号-3,4参考（事業割合）'!F11/'4号-3,4参考（事業割合）'!$J$11*'10号-6'!$S$58</f>
        <v>#DIV/0!</v>
      </c>
      <c r="M12" s="407" t="e">
        <f>'4号-3,4参考（事業割合）'!G11/'4号-3,4参考（事業割合）'!$J$11*'10号-6'!$S$58</f>
        <v>#DIV/0!</v>
      </c>
      <c r="N12" s="407" t="e">
        <f>'4号-3,4参考（事業割合）'!H11/'4号-3,4参考（事業割合）'!$J$11*'10号-6'!$S$58</f>
        <v>#DIV/0!</v>
      </c>
      <c r="O12" s="407" t="e">
        <f>'4号-3,4参考（事業割合）'!I11/'4号-3,4参考（事業割合）'!$J$11*'10号-6'!$S$58</f>
        <v>#DIV/0!</v>
      </c>
      <c r="P12" s="369" t="str">
        <f t="shared" si="10"/>
        <v/>
      </c>
      <c r="Q12" s="407" t="e">
        <f>+'4号-3,4参考（事業割合）'!E11/'4号-3,4参考（事業割合）'!$J11*'10号-6'!$S$60</f>
        <v>#DIV/0!</v>
      </c>
      <c r="R12" s="407" t="e">
        <f>+'4号-3,4参考（事業割合）'!F11/'4号-3,4参考（事業割合）'!$J11*'10号-6'!$S$60</f>
        <v>#DIV/0!</v>
      </c>
      <c r="S12" s="407" t="e">
        <f>+'4号-3,4参考（事業割合）'!G11/'4号-3,4参考（事業割合）'!$J11*'10号-6'!$S$60</f>
        <v>#DIV/0!</v>
      </c>
      <c r="T12" s="407" t="e">
        <f>+'4号-3,4参考（事業割合）'!H11/'4号-3,4参考（事業割合）'!$J11*'10号-6'!$S$60</f>
        <v>#DIV/0!</v>
      </c>
      <c r="U12" s="407" t="e">
        <f>+'4号-3,4参考（事業割合）'!I11/'4号-3,4参考（事業割合）'!$J11*'10号-6'!$S$60</f>
        <v>#DIV/0!</v>
      </c>
      <c r="V12" s="368" t="str">
        <f t="shared" si="5"/>
        <v/>
      </c>
      <c r="W12" s="369">
        <f t="shared" si="0"/>
        <v>0</v>
      </c>
      <c r="X12" s="30"/>
      <c r="Y12" s="275">
        <f t="shared" si="1"/>
        <v>0</v>
      </c>
      <c r="Z12" s="367">
        <f t="shared" si="2"/>
        <v>0</v>
      </c>
      <c r="AA12" s="39" t="str">
        <f>+D12</f>
        <v/>
      </c>
      <c r="AB12" s="407" t="e">
        <f>'4号-3,4参考（事業割合）'!E11/'4号-3,4参考（事業割合）'!$J11*'10号-6'!$S$55</f>
        <v>#DIV/0!</v>
      </c>
      <c r="AC12" s="407" t="e">
        <f>'4号-3,4参考（事業割合）'!F11/'4号-3,4参考（事業割合）'!$J11*'10号-6'!$S$55</f>
        <v>#DIV/0!</v>
      </c>
      <c r="AD12" s="407" t="e">
        <f>'4号-3,4参考（事業割合）'!G11/'4号-3,4参考（事業割合）'!$J11*'10号-6'!$S$55</f>
        <v>#DIV/0!</v>
      </c>
      <c r="AE12" s="407" t="e">
        <f>'4号-3,4参考（事業割合）'!H11/'4号-3,4参考（事業割合）'!$J11*'10号-6'!$S$55</f>
        <v>#DIV/0!</v>
      </c>
      <c r="AF12" s="407" t="e">
        <f>'4号-3,4参考（事業割合）'!I11/'4号-3,4参考（事業割合）'!$J11*'10号-6'!$S$55</f>
        <v>#DIV/0!</v>
      </c>
      <c r="AG12" s="368" t="str">
        <f t="shared" si="6"/>
        <v/>
      </c>
      <c r="AH12" s="407" t="e">
        <f>'4号-3,4参考（事業割合）'!E11/'4号-3,4参考（事業割合）'!$J11*'10号-6'!$S$57</f>
        <v>#DIV/0!</v>
      </c>
      <c r="AI12" s="407" t="e">
        <f>'4号-3,4参考（事業割合）'!F11/'4号-3,4参考（事業割合）'!$J11*'10号-6'!$S$57</f>
        <v>#DIV/0!</v>
      </c>
      <c r="AJ12" s="407" t="e">
        <f>'4号-3,4参考（事業割合）'!G11/'4号-3,4参考（事業割合）'!$J11*'10号-6'!$S$57</f>
        <v>#DIV/0!</v>
      </c>
      <c r="AK12" s="407" t="e">
        <f>'4号-3,4参考（事業割合）'!H11/'4号-3,4参考（事業割合）'!$J11*'10号-6'!$S$57</f>
        <v>#DIV/0!</v>
      </c>
      <c r="AL12" s="407" t="e">
        <f>'4号-3,4参考（事業割合）'!I11/'4号-3,4参考（事業割合）'!$J11*'10号-6'!$S$57</f>
        <v>#DIV/0!</v>
      </c>
      <c r="AM12" s="369" t="str">
        <f t="shared" si="7"/>
        <v/>
      </c>
      <c r="AN12" s="407" t="e">
        <f>+'4号-3,4参考（事業割合）'!E11/'4号-3,4参考（事業割合）'!$J11*'10号-6'!$S$59</f>
        <v>#DIV/0!</v>
      </c>
      <c r="AO12" s="407" t="e">
        <f>+'4号-3,4参考（事業割合）'!F11/'4号-3,4参考（事業割合）'!$J11*'10号-6'!$S$59</f>
        <v>#DIV/0!</v>
      </c>
      <c r="AP12" s="407" t="e">
        <f>+'4号-3,4参考（事業割合）'!G11/'4号-3,4参考（事業割合）'!$J11*'10号-6'!$S$59</f>
        <v>#DIV/0!</v>
      </c>
      <c r="AQ12" s="407" t="e">
        <f>+'4号-3,4参考（事業割合）'!H11/'4号-3,4参考（事業割合）'!$J11*'10号-6'!$S$59</f>
        <v>#DIV/0!</v>
      </c>
      <c r="AR12" s="407" t="e">
        <f>+'4号-3,4参考（事業割合）'!I11/'4号-3,4参考（事業割合）'!$J11*'10号-6'!$S$59</f>
        <v>#DIV/0!</v>
      </c>
      <c r="AS12" s="368" t="str">
        <f t="shared" si="8"/>
        <v/>
      </c>
      <c r="AT12" s="369">
        <f t="shared" si="4"/>
        <v>0</v>
      </c>
    </row>
    <row r="13" spans="1:48" ht="21.95" customHeight="1">
      <c r="A13" s="10">
        <v>7</v>
      </c>
      <c r="B13" s="275">
        <f>+'4号-3,4参考（事業割合）'!B12</f>
        <v>0</v>
      </c>
      <c r="C13" s="367">
        <f>+'4号-3,4参考（事業割合）'!C12</f>
        <v>0</v>
      </c>
      <c r="D13" s="39" t="str">
        <f>'4号-3,4参考（事業割合）'!D12</f>
        <v/>
      </c>
      <c r="E13" s="407" t="e">
        <f>'4号-3,4参考（事業割合）'!E12/'4号-3,4参考（事業割合）'!$J12*'10号-6'!$S$64</f>
        <v>#DIV/0!</v>
      </c>
      <c r="F13" s="407" t="e">
        <f>'4号-3,4参考（事業割合）'!F12/'4号-3,4参考（事業割合）'!$J12*'10号-6'!$S$64</f>
        <v>#DIV/0!</v>
      </c>
      <c r="G13" s="407" t="e">
        <f>'4号-3,4参考（事業割合）'!G12/'4号-3,4参考（事業割合）'!$J12*'10号-6'!$S$64</f>
        <v>#DIV/0!</v>
      </c>
      <c r="H13" s="407" t="e">
        <f>'4号-3,4参考（事業割合）'!H12/'4号-3,4参考（事業割合）'!$J12*'10号-6'!$S$64</f>
        <v>#DIV/0!</v>
      </c>
      <c r="I13" s="407" t="e">
        <f>'4号-3,4参考（事業割合）'!I12/'4号-3,4参考（事業割合）'!$J12*'10号-6'!$S$64</f>
        <v>#DIV/0!</v>
      </c>
      <c r="J13" s="368" t="str">
        <f t="shared" ref="J13:J30" si="11">IFERROR(SUM(E13:I13), "")</f>
        <v/>
      </c>
      <c r="K13" s="381" t="e">
        <f>'4号-3,4参考（事業割合）'!E12/'4号-3,4参考（事業割合）'!$J$12*'10号-6'!$S$66</f>
        <v>#DIV/0!</v>
      </c>
      <c r="L13" s="381" t="e">
        <f>'4号-3,4参考（事業割合）'!F12/'4号-3,4参考（事業割合）'!$J$12*'10号-6'!$S$66</f>
        <v>#DIV/0!</v>
      </c>
      <c r="M13" s="381" t="e">
        <f>'4号-3,4参考（事業割合）'!G12/'4号-3,4参考（事業割合）'!$J$12*'10号-6'!$S$66</f>
        <v>#DIV/0!</v>
      </c>
      <c r="N13" s="381" t="e">
        <f>'4号-3,4参考（事業割合）'!H12/'4号-3,4参考（事業割合）'!$J$12*'10号-6'!$S$66</f>
        <v>#DIV/0!</v>
      </c>
      <c r="O13" s="381" t="e">
        <f>'4号-3,4参考（事業割合）'!I12/'4号-3,4参考（事業割合）'!$J$12*'10号-6'!$S$66</f>
        <v>#DIV/0!</v>
      </c>
      <c r="P13" s="369" t="str">
        <f t="shared" si="10"/>
        <v/>
      </c>
      <c r="Q13" s="407" t="e">
        <f>+'4号-3,4参考（事業割合）'!E12/'4号-3,4参考（事業割合）'!$J12*'10号-6'!$S$68</f>
        <v>#DIV/0!</v>
      </c>
      <c r="R13" s="407" t="e">
        <f>+'4号-3,4参考（事業割合）'!F12/'4号-3,4参考（事業割合）'!$J12*'10号-6'!$S$68</f>
        <v>#DIV/0!</v>
      </c>
      <c r="S13" s="407" t="e">
        <f>+'4号-3,4参考（事業割合）'!G12/'4号-3,4参考（事業割合）'!$J12*'10号-6'!$S$68</f>
        <v>#DIV/0!</v>
      </c>
      <c r="T13" s="407" t="e">
        <f>+'4号-3,4参考（事業割合）'!H12/'4号-3,4参考（事業割合）'!$J12*'10号-6'!$S$68</f>
        <v>#DIV/0!</v>
      </c>
      <c r="U13" s="407" t="e">
        <f>+'4号-3,4参考（事業割合）'!I12/'4号-3,4参考（事業割合）'!$J12*'10号-6'!$S$68</f>
        <v>#DIV/0!</v>
      </c>
      <c r="V13" s="382" t="str">
        <f t="shared" si="5"/>
        <v/>
      </c>
      <c r="W13" s="369">
        <f t="shared" si="0"/>
        <v>0</v>
      </c>
      <c r="X13" s="30"/>
      <c r="Y13" s="275">
        <f t="shared" si="1"/>
        <v>0</v>
      </c>
      <c r="Z13" s="367">
        <f t="shared" si="2"/>
        <v>0</v>
      </c>
      <c r="AA13" s="39" t="str">
        <f t="shared" si="3"/>
        <v/>
      </c>
      <c r="AB13" s="381" t="e">
        <f>'4号-3,4参考（事業割合）'!E12/'4号-3,4参考（事業割合）'!$J12*'10号-6'!$S$63</f>
        <v>#DIV/0!</v>
      </c>
      <c r="AC13" s="381" t="e">
        <f>'4号-3,4参考（事業割合）'!F12/'4号-3,4参考（事業割合）'!$J12*'10号-6'!$S$63</f>
        <v>#DIV/0!</v>
      </c>
      <c r="AD13" s="381" t="e">
        <f>'4号-3,4参考（事業割合）'!G12/'4号-3,4参考（事業割合）'!$J12*'10号-6'!$S$63</f>
        <v>#DIV/0!</v>
      </c>
      <c r="AE13" s="381" t="e">
        <f>'4号-3,4参考（事業割合）'!H12/'4号-3,4参考（事業割合）'!$J12*'10号-6'!$S$63</f>
        <v>#DIV/0!</v>
      </c>
      <c r="AF13" s="381" t="e">
        <f>'4号-3,4参考（事業割合）'!I12/'4号-3,4参考（事業割合）'!$J12*'10号-6'!$S$63</f>
        <v>#DIV/0!</v>
      </c>
      <c r="AG13" s="368" t="str">
        <f t="shared" si="6"/>
        <v/>
      </c>
      <c r="AH13" s="381" t="e">
        <f>'4号-3,4参考（事業割合）'!E12/'4号-3,4参考（事業割合）'!$J12*'10号-6'!$S$65</f>
        <v>#DIV/0!</v>
      </c>
      <c r="AI13" s="381" t="e">
        <f>'4号-3,4参考（事業割合）'!F12/'4号-3,4参考（事業割合）'!$J12*'10号-6'!$S$65</f>
        <v>#DIV/0!</v>
      </c>
      <c r="AJ13" s="381" t="e">
        <f>'4号-3,4参考（事業割合）'!G12/'4号-3,4参考（事業割合）'!$J12*'10号-6'!$S$65</f>
        <v>#DIV/0!</v>
      </c>
      <c r="AK13" s="381" t="e">
        <f>'4号-3,4参考（事業割合）'!H12/'4号-3,4参考（事業割合）'!$J12*'10号-6'!$S$65</f>
        <v>#DIV/0!</v>
      </c>
      <c r="AL13" s="381" t="e">
        <f>'4号-3,4参考（事業割合）'!I12/'4号-3,4参考（事業割合）'!$J12*'10号-6'!$S$65</f>
        <v>#DIV/0!</v>
      </c>
      <c r="AM13" s="369" t="str">
        <f t="shared" si="7"/>
        <v/>
      </c>
      <c r="AN13" s="381" t="e">
        <f>+'4号-3,4参考（事業割合）'!E12/'4号-3,4参考（事業割合）'!$J12*'10号-6'!$S$67</f>
        <v>#DIV/0!</v>
      </c>
      <c r="AO13" s="381" t="e">
        <f>+'4号-3,4参考（事業割合）'!F12/'4号-3,4参考（事業割合）'!$J12*'10号-6'!$S$67</f>
        <v>#DIV/0!</v>
      </c>
      <c r="AP13" s="381" t="e">
        <f>+'4号-3,4参考（事業割合）'!G12/'4号-3,4参考（事業割合）'!$J12*'10号-6'!$S$67</f>
        <v>#DIV/0!</v>
      </c>
      <c r="AQ13" s="381" t="e">
        <f>+'4号-3,4参考（事業割合）'!H12/'4号-3,4参考（事業割合）'!$J12*'10号-6'!$S$67</f>
        <v>#DIV/0!</v>
      </c>
      <c r="AR13" s="381" t="e">
        <f>+'4号-3,4参考（事業割合）'!I12/'4号-3,4参考（事業割合）'!$J12*'10号-6'!$S$67</f>
        <v>#DIV/0!</v>
      </c>
      <c r="AS13" s="368" t="str">
        <f t="shared" si="8"/>
        <v/>
      </c>
      <c r="AT13" s="369">
        <f t="shared" si="4"/>
        <v>0</v>
      </c>
    </row>
    <row r="14" spans="1:48" ht="21.95" customHeight="1">
      <c r="A14" s="10">
        <v>8</v>
      </c>
      <c r="B14" s="275">
        <f>+'4号-3,4参考（事業割合）'!B13</f>
        <v>0</v>
      </c>
      <c r="C14" s="367">
        <f>+'4号-3,4参考（事業割合）'!C13</f>
        <v>0</v>
      </c>
      <c r="D14" s="39" t="str">
        <f>'4号-3,4参考（事業割合）'!D13</f>
        <v/>
      </c>
      <c r="E14" s="407" t="e">
        <f>'4号-3,4参考（事業割合）'!E13/'4号-3,4参考（事業割合）'!$J13*'10号-6'!$S$72</f>
        <v>#DIV/0!</v>
      </c>
      <c r="F14" s="407" t="e">
        <f>'4号-3,4参考（事業割合）'!F13/'4号-3,4参考（事業割合）'!$J13*'10号-6'!$S$72</f>
        <v>#DIV/0!</v>
      </c>
      <c r="G14" s="407" t="e">
        <f>'4号-3,4参考（事業割合）'!G13/'4号-3,4参考（事業割合）'!$J13*'10号-6'!$S$72</f>
        <v>#DIV/0!</v>
      </c>
      <c r="H14" s="407" t="e">
        <f>'4号-3,4参考（事業割合）'!H13/'4号-3,4参考（事業割合）'!$J13*'10号-6'!$S$72</f>
        <v>#DIV/0!</v>
      </c>
      <c r="I14" s="407" t="e">
        <f>'4号-3,4参考（事業割合）'!I13/'4号-3,4参考（事業割合）'!$J13*'10号-6'!$S$72</f>
        <v>#DIV/0!</v>
      </c>
      <c r="J14" s="368" t="str">
        <f t="shared" si="11"/>
        <v/>
      </c>
      <c r="K14" s="381" t="e">
        <f>'4号-3,4参考（事業割合）'!E13/'4号-3,4参考（事業割合）'!$J$13*'10号-6'!$S$74</f>
        <v>#DIV/0!</v>
      </c>
      <c r="L14" s="381" t="e">
        <f>'4号-3,4参考（事業割合）'!F13/'4号-3,4参考（事業割合）'!$J$13*'10号-6'!$S$74</f>
        <v>#DIV/0!</v>
      </c>
      <c r="M14" s="381" t="e">
        <f>'4号-3,4参考（事業割合）'!G13/'4号-3,4参考（事業割合）'!$J$13*'10号-6'!$S$74</f>
        <v>#DIV/0!</v>
      </c>
      <c r="N14" s="381" t="e">
        <f>'4号-3,4参考（事業割合）'!H13/'4号-3,4参考（事業割合）'!$J$13*'10号-6'!$S$74</f>
        <v>#DIV/0!</v>
      </c>
      <c r="O14" s="381" t="e">
        <f>'4号-3,4参考（事業割合）'!I13/'4号-3,4参考（事業割合）'!$J$13*'10号-6'!$S$74</f>
        <v>#DIV/0!</v>
      </c>
      <c r="P14" s="369" t="str">
        <f t="shared" si="10"/>
        <v/>
      </c>
      <c r="Q14" s="407" t="e">
        <f>+'4号-3,4参考（事業割合）'!E13/'4号-3,4参考（事業割合）'!$J13*'10号-6'!$S$76</f>
        <v>#DIV/0!</v>
      </c>
      <c r="R14" s="407" t="e">
        <f>+'4号-3,4参考（事業割合）'!F13/'4号-3,4参考（事業割合）'!$J13*'10号-6'!$S$76</f>
        <v>#DIV/0!</v>
      </c>
      <c r="S14" s="407" t="e">
        <f>+'4号-3,4参考（事業割合）'!G13/'4号-3,4参考（事業割合）'!$J13*'10号-6'!$S$76</f>
        <v>#DIV/0!</v>
      </c>
      <c r="T14" s="407" t="e">
        <f>+'4号-3,4参考（事業割合）'!H13/'4号-3,4参考（事業割合）'!$J13*'10号-6'!$S$76</f>
        <v>#DIV/0!</v>
      </c>
      <c r="U14" s="407" t="e">
        <f>+'4号-3,4参考（事業割合）'!I13/'4号-3,4参考（事業割合）'!$J13*'10号-6'!$S$76</f>
        <v>#DIV/0!</v>
      </c>
      <c r="V14" s="382" t="str">
        <f t="shared" si="5"/>
        <v/>
      </c>
      <c r="W14" s="369">
        <f t="shared" si="0"/>
        <v>0</v>
      </c>
      <c r="X14" s="30"/>
      <c r="Y14" s="275">
        <f t="shared" si="1"/>
        <v>0</v>
      </c>
      <c r="Z14" s="367">
        <f t="shared" si="2"/>
        <v>0</v>
      </c>
      <c r="AA14" s="39" t="str">
        <f t="shared" si="3"/>
        <v/>
      </c>
      <c r="AB14" s="381" t="e">
        <f>'4号-3,4参考（事業割合）'!E13/'4号-3,4参考（事業割合）'!$J13*'10号-6'!$S$71</f>
        <v>#DIV/0!</v>
      </c>
      <c r="AC14" s="381" t="e">
        <f>'4号-3,4参考（事業割合）'!F13/'4号-3,4参考（事業割合）'!$J13*'10号-6'!$S$71</f>
        <v>#DIV/0!</v>
      </c>
      <c r="AD14" s="381" t="e">
        <f>'4号-3,4参考（事業割合）'!G13/'4号-3,4参考（事業割合）'!$J13*'10号-6'!$S$71</f>
        <v>#DIV/0!</v>
      </c>
      <c r="AE14" s="381" t="e">
        <f>'4号-3,4参考（事業割合）'!H13/'4号-3,4参考（事業割合）'!$J13*'10号-6'!$S$71</f>
        <v>#DIV/0!</v>
      </c>
      <c r="AF14" s="381" t="e">
        <f>'4号-3,4参考（事業割合）'!I13/'4号-3,4参考（事業割合）'!$J13*'10号-6'!$S$71</f>
        <v>#DIV/0!</v>
      </c>
      <c r="AG14" s="368" t="str">
        <f t="shared" si="6"/>
        <v/>
      </c>
      <c r="AH14" s="381" t="e">
        <f>'4号-3,4参考（事業割合）'!E13/'4号-3,4参考（事業割合）'!$J13*'10号-6'!$S$73</f>
        <v>#DIV/0!</v>
      </c>
      <c r="AI14" s="381" t="e">
        <f>'4号-3,4参考（事業割合）'!F13/'4号-3,4参考（事業割合）'!$J13*'10号-6'!$S$73</f>
        <v>#DIV/0!</v>
      </c>
      <c r="AJ14" s="381" t="e">
        <f>'4号-3,4参考（事業割合）'!G13/'4号-3,4参考（事業割合）'!$J13*'10号-6'!$S$73</f>
        <v>#DIV/0!</v>
      </c>
      <c r="AK14" s="381" t="e">
        <f>'4号-3,4参考（事業割合）'!H13/'4号-3,4参考（事業割合）'!$J13*'10号-6'!$S$73</f>
        <v>#DIV/0!</v>
      </c>
      <c r="AL14" s="381" t="e">
        <f>'4号-3,4参考（事業割合）'!I13/'4号-3,4参考（事業割合）'!$J13*'10号-6'!$S$73</f>
        <v>#DIV/0!</v>
      </c>
      <c r="AM14" s="369" t="str">
        <f t="shared" si="7"/>
        <v/>
      </c>
      <c r="AN14" s="381" t="e">
        <f>+'4号-3,4参考（事業割合）'!E13/'4号-3,4参考（事業割合）'!$J13*'10号-6'!$S$75</f>
        <v>#DIV/0!</v>
      </c>
      <c r="AO14" s="381" t="e">
        <f>+'4号-3,4参考（事業割合）'!F13/'4号-3,4参考（事業割合）'!$J13*'10号-6'!$S$75</f>
        <v>#DIV/0!</v>
      </c>
      <c r="AP14" s="381" t="e">
        <f>+'4号-3,4参考（事業割合）'!G13/'4号-3,4参考（事業割合）'!$J13*'10号-6'!$S$75</f>
        <v>#DIV/0!</v>
      </c>
      <c r="AQ14" s="381" t="e">
        <f>+'4号-3,4参考（事業割合）'!H13/'4号-3,4参考（事業割合）'!$J13*'10号-6'!$S$75</f>
        <v>#DIV/0!</v>
      </c>
      <c r="AR14" s="381" t="e">
        <f>+'4号-3,4参考（事業割合）'!I13/'4号-3,4参考（事業割合）'!$J13*'10号-6'!$S$75</f>
        <v>#DIV/0!</v>
      </c>
      <c r="AS14" s="368" t="str">
        <f t="shared" si="8"/>
        <v/>
      </c>
      <c r="AT14" s="369">
        <f t="shared" si="4"/>
        <v>0</v>
      </c>
    </row>
    <row r="15" spans="1:48" ht="21.95" customHeight="1">
      <c r="A15" s="10">
        <v>9</v>
      </c>
      <c r="B15" s="275">
        <f>+'4号-3,4参考（事業割合）'!B14</f>
        <v>0</v>
      </c>
      <c r="C15" s="367">
        <f>+'4号-3,4参考（事業割合）'!C14</f>
        <v>0</v>
      </c>
      <c r="D15" s="39" t="str">
        <f>'4号-3,4参考（事業割合）'!D14</f>
        <v/>
      </c>
      <c r="E15" s="407" t="e">
        <f>'4号-3,4参考（事業割合）'!E14/'4号-3,4参考（事業割合）'!$J14*'10号-6'!$S$80</f>
        <v>#DIV/0!</v>
      </c>
      <c r="F15" s="407" t="e">
        <f>'4号-3,4参考（事業割合）'!F14/'4号-3,4参考（事業割合）'!$J14*'10号-6'!$S$80</f>
        <v>#DIV/0!</v>
      </c>
      <c r="G15" s="407" t="e">
        <f>'4号-3,4参考（事業割合）'!G14/'4号-3,4参考（事業割合）'!$J14*'10号-6'!$S$80</f>
        <v>#DIV/0!</v>
      </c>
      <c r="H15" s="407" t="e">
        <f>'4号-3,4参考（事業割合）'!H14/'4号-3,4参考（事業割合）'!$J14*'10号-6'!$S$80</f>
        <v>#DIV/0!</v>
      </c>
      <c r="I15" s="407" t="e">
        <f>'4号-3,4参考（事業割合）'!I14/'4号-3,4参考（事業割合）'!$J14*'10号-6'!$S$80</f>
        <v>#DIV/0!</v>
      </c>
      <c r="J15" s="368" t="str">
        <f t="shared" si="11"/>
        <v/>
      </c>
      <c r="K15" s="381" t="e">
        <f>'4号-3,4参考（事業割合）'!E14/'4号-3,4参考（事業割合）'!$J$14*'10号-6'!$S$82</f>
        <v>#DIV/0!</v>
      </c>
      <c r="L15" s="381" t="e">
        <f>'4号-3,4参考（事業割合）'!F14/'4号-3,4参考（事業割合）'!$J$14*'10号-6'!$S$82</f>
        <v>#DIV/0!</v>
      </c>
      <c r="M15" s="381" t="e">
        <f>'4号-3,4参考（事業割合）'!G14/'4号-3,4参考（事業割合）'!$J$14*'10号-6'!$S$82</f>
        <v>#DIV/0!</v>
      </c>
      <c r="N15" s="381" t="e">
        <f>'4号-3,4参考（事業割合）'!H14/'4号-3,4参考（事業割合）'!$J$14*'10号-6'!$S$82</f>
        <v>#DIV/0!</v>
      </c>
      <c r="O15" s="381" t="e">
        <f>'4号-3,4参考（事業割合）'!I14/'4号-3,4参考（事業割合）'!$J$14*'10号-6'!$S$82</f>
        <v>#DIV/0!</v>
      </c>
      <c r="P15" s="369" t="str">
        <f t="shared" si="10"/>
        <v/>
      </c>
      <c r="Q15" s="407" t="e">
        <f>+'4号-3,4参考（事業割合）'!E14/'4号-3,4参考（事業割合）'!$J14*'10号-6'!$S$84</f>
        <v>#DIV/0!</v>
      </c>
      <c r="R15" s="407" t="e">
        <f>+'4号-3,4参考（事業割合）'!F14/'4号-3,4参考（事業割合）'!$J14*'10号-6'!$S$84</f>
        <v>#DIV/0!</v>
      </c>
      <c r="S15" s="407" t="e">
        <f>+'4号-3,4参考（事業割合）'!G14/'4号-3,4参考（事業割合）'!$J14*'10号-6'!$S$84</f>
        <v>#DIV/0!</v>
      </c>
      <c r="T15" s="407" t="e">
        <f>+'4号-3,4参考（事業割合）'!H14/'4号-3,4参考（事業割合）'!$J14*'10号-6'!$S$84</f>
        <v>#DIV/0!</v>
      </c>
      <c r="U15" s="407" t="e">
        <f>+'4号-3,4参考（事業割合）'!I14/'4号-3,4参考（事業割合）'!$J14*'10号-6'!$S$84</f>
        <v>#DIV/0!</v>
      </c>
      <c r="V15" s="382" t="str">
        <f t="shared" si="5"/>
        <v/>
      </c>
      <c r="W15" s="369">
        <f t="shared" si="0"/>
        <v>0</v>
      </c>
      <c r="X15" s="30"/>
      <c r="Y15" s="275">
        <f t="shared" si="1"/>
        <v>0</v>
      </c>
      <c r="Z15" s="367">
        <f t="shared" si="2"/>
        <v>0</v>
      </c>
      <c r="AA15" s="39" t="str">
        <f t="shared" si="3"/>
        <v/>
      </c>
      <c r="AB15" s="381" t="e">
        <f>'4号-3,4参考（事業割合）'!E14/'4号-3,4参考（事業割合）'!$J14*'10号-6'!$S$79</f>
        <v>#DIV/0!</v>
      </c>
      <c r="AC15" s="381" t="e">
        <f>'4号-3,4参考（事業割合）'!F14/'4号-3,4参考（事業割合）'!$J14*'10号-6'!$S$79</f>
        <v>#DIV/0!</v>
      </c>
      <c r="AD15" s="381" t="e">
        <f>'4号-3,4参考（事業割合）'!G14/'4号-3,4参考（事業割合）'!$J14*'10号-6'!$S$79</f>
        <v>#DIV/0!</v>
      </c>
      <c r="AE15" s="381" t="e">
        <f>'4号-3,4参考（事業割合）'!H14/'4号-3,4参考（事業割合）'!$J14*'10号-6'!$S$79</f>
        <v>#DIV/0!</v>
      </c>
      <c r="AF15" s="381" t="e">
        <f>'4号-3,4参考（事業割合）'!I14/'4号-3,4参考（事業割合）'!$J14*'10号-6'!$S$79</f>
        <v>#DIV/0!</v>
      </c>
      <c r="AG15" s="368" t="str">
        <f t="shared" si="6"/>
        <v/>
      </c>
      <c r="AH15" s="381" t="e">
        <f>'4号-3,4参考（事業割合）'!E14/'4号-3,4参考（事業割合）'!$J14*'10号-6'!$S$81</f>
        <v>#DIV/0!</v>
      </c>
      <c r="AI15" s="381" t="e">
        <f>'4号-3,4参考（事業割合）'!F14/'4号-3,4参考（事業割合）'!$J14*'10号-6'!$S$81</f>
        <v>#DIV/0!</v>
      </c>
      <c r="AJ15" s="381" t="e">
        <f>'4号-3,4参考（事業割合）'!G14/'4号-3,4参考（事業割合）'!$J14*'10号-6'!$S$81</f>
        <v>#DIV/0!</v>
      </c>
      <c r="AK15" s="381" t="e">
        <f>'4号-3,4参考（事業割合）'!H14/'4号-3,4参考（事業割合）'!$J14*'10号-6'!$S$81</f>
        <v>#DIV/0!</v>
      </c>
      <c r="AL15" s="381" t="e">
        <f>'4号-3,4参考（事業割合）'!I14/'4号-3,4参考（事業割合）'!$J14*'10号-6'!$S$81</f>
        <v>#DIV/0!</v>
      </c>
      <c r="AM15" s="369" t="str">
        <f t="shared" si="7"/>
        <v/>
      </c>
      <c r="AN15" s="381" t="e">
        <f>+'4号-3,4参考（事業割合）'!E14/'4号-3,4参考（事業割合）'!$J14*'10号-6'!$S$83</f>
        <v>#DIV/0!</v>
      </c>
      <c r="AO15" s="381" t="e">
        <f>+'4号-3,4参考（事業割合）'!F14/'4号-3,4参考（事業割合）'!$J14*'10号-6'!$S$83</f>
        <v>#DIV/0!</v>
      </c>
      <c r="AP15" s="381" t="e">
        <f>+'4号-3,4参考（事業割合）'!G14/'4号-3,4参考（事業割合）'!$J14*'10号-6'!$S$83</f>
        <v>#DIV/0!</v>
      </c>
      <c r="AQ15" s="381" t="e">
        <f>+'4号-3,4参考（事業割合）'!H14/'4号-3,4参考（事業割合）'!$J14*'10号-6'!$S$83</f>
        <v>#DIV/0!</v>
      </c>
      <c r="AR15" s="381" t="e">
        <f>+'4号-3,4参考（事業割合）'!I14/'4号-3,4参考（事業割合）'!$J14*'10号-6'!$S$83</f>
        <v>#DIV/0!</v>
      </c>
      <c r="AS15" s="368" t="str">
        <f t="shared" si="8"/>
        <v/>
      </c>
      <c r="AT15" s="369">
        <f t="shared" si="4"/>
        <v>0</v>
      </c>
    </row>
    <row r="16" spans="1:48" ht="21.95" customHeight="1">
      <c r="A16" s="10">
        <v>10</v>
      </c>
      <c r="B16" s="275">
        <f>+'4号-3,4参考（事業割合）'!B15</f>
        <v>0</v>
      </c>
      <c r="C16" s="367">
        <f>+'4号-3,4参考（事業割合）'!C15</f>
        <v>0</v>
      </c>
      <c r="D16" s="39" t="str">
        <f>'4号-3,4参考（事業割合）'!D15</f>
        <v/>
      </c>
      <c r="E16" s="407" t="e">
        <f>'4号-3,4参考（事業割合）'!E15/'4号-3,4参考（事業割合）'!$J15*'10号-6'!$S$88</f>
        <v>#DIV/0!</v>
      </c>
      <c r="F16" s="407" t="e">
        <f>'4号-3,4参考（事業割合）'!F15/'4号-3,4参考（事業割合）'!$J15*'10号-6'!$S$88</f>
        <v>#DIV/0!</v>
      </c>
      <c r="G16" s="407" t="e">
        <f>'4号-3,4参考（事業割合）'!G15/'4号-3,4参考（事業割合）'!$J15*'10号-6'!$S$88</f>
        <v>#DIV/0!</v>
      </c>
      <c r="H16" s="407" t="e">
        <f>'4号-3,4参考（事業割合）'!H15/'4号-3,4参考（事業割合）'!$J15*'10号-6'!$S$88</f>
        <v>#DIV/0!</v>
      </c>
      <c r="I16" s="407" t="e">
        <f>'4号-3,4参考（事業割合）'!I15/'4号-3,4参考（事業割合）'!$J15*'10号-6'!$S$88</f>
        <v>#DIV/0!</v>
      </c>
      <c r="J16" s="368" t="str">
        <f t="shared" si="11"/>
        <v/>
      </c>
      <c r="K16" s="381" t="e">
        <f>'4号-3,4参考（事業割合）'!E15/'4号-3,4参考（事業割合）'!$J$15*'10号-6'!$S$90</f>
        <v>#DIV/0!</v>
      </c>
      <c r="L16" s="381" t="e">
        <f>'4号-3,4参考（事業割合）'!F15/'4号-3,4参考（事業割合）'!$J$15*'10号-6'!$S$90</f>
        <v>#DIV/0!</v>
      </c>
      <c r="M16" s="381" t="e">
        <f>'4号-3,4参考（事業割合）'!G15/'4号-3,4参考（事業割合）'!$J$15*'10号-6'!$S$90</f>
        <v>#DIV/0!</v>
      </c>
      <c r="N16" s="381" t="e">
        <f>'4号-3,4参考（事業割合）'!H15/'4号-3,4参考（事業割合）'!$J$15*'10号-6'!$S$90</f>
        <v>#DIV/0!</v>
      </c>
      <c r="O16" s="381" t="e">
        <f>'4号-3,4参考（事業割合）'!I15/'4号-3,4参考（事業割合）'!$J$15*'10号-6'!$S$90</f>
        <v>#DIV/0!</v>
      </c>
      <c r="P16" s="369" t="str">
        <f t="shared" si="10"/>
        <v/>
      </c>
      <c r="Q16" s="407" t="e">
        <f>+'4号-3,4参考（事業割合）'!E15/'4号-3,4参考（事業割合）'!$J15*'10号-6'!$S$92</f>
        <v>#DIV/0!</v>
      </c>
      <c r="R16" s="407" t="e">
        <f>+'4号-3,4参考（事業割合）'!F15/'4号-3,4参考（事業割合）'!$J15*'10号-6'!$S$92</f>
        <v>#DIV/0!</v>
      </c>
      <c r="S16" s="407" t="e">
        <f>+'4号-3,4参考（事業割合）'!G15/'4号-3,4参考（事業割合）'!$J15*'10号-6'!$S$92</f>
        <v>#DIV/0!</v>
      </c>
      <c r="T16" s="407" t="e">
        <f>+'4号-3,4参考（事業割合）'!H15/'4号-3,4参考（事業割合）'!$J15*'10号-6'!$S$92</f>
        <v>#DIV/0!</v>
      </c>
      <c r="U16" s="407" t="e">
        <f>+'4号-3,4参考（事業割合）'!I15/'4号-3,4参考（事業割合）'!$J15*'10号-6'!$S$92</f>
        <v>#DIV/0!</v>
      </c>
      <c r="V16" s="382" t="str">
        <f t="shared" si="5"/>
        <v/>
      </c>
      <c r="W16" s="369">
        <f t="shared" si="0"/>
        <v>0</v>
      </c>
      <c r="X16" s="30"/>
      <c r="Y16" s="275">
        <f t="shared" si="1"/>
        <v>0</v>
      </c>
      <c r="Z16" s="367">
        <f t="shared" si="2"/>
        <v>0</v>
      </c>
      <c r="AA16" s="39" t="str">
        <f t="shared" si="3"/>
        <v/>
      </c>
      <c r="AB16" s="381" t="e">
        <f>'4号-3,4参考（事業割合）'!E15/'4号-3,4参考（事業割合）'!$J15*'10号-6'!$S$87</f>
        <v>#DIV/0!</v>
      </c>
      <c r="AC16" s="381" t="e">
        <f>'4号-3,4参考（事業割合）'!F15/'4号-3,4参考（事業割合）'!$J15*'10号-6'!$S$87</f>
        <v>#DIV/0!</v>
      </c>
      <c r="AD16" s="381" t="e">
        <f>'4号-3,4参考（事業割合）'!G15/'4号-3,4参考（事業割合）'!$J15*'10号-6'!$S$87</f>
        <v>#DIV/0!</v>
      </c>
      <c r="AE16" s="381" t="e">
        <f>'4号-3,4参考（事業割合）'!H15/'4号-3,4参考（事業割合）'!$J15*'10号-6'!$S$87</f>
        <v>#DIV/0!</v>
      </c>
      <c r="AF16" s="381" t="e">
        <f>'4号-3,4参考（事業割合）'!I15/'4号-3,4参考（事業割合）'!$J15*'10号-6'!$S$87</f>
        <v>#DIV/0!</v>
      </c>
      <c r="AG16" s="368" t="str">
        <f t="shared" si="6"/>
        <v/>
      </c>
      <c r="AH16" s="381" t="e">
        <f>'4号-3,4参考（事業割合）'!E15/'4号-3,4参考（事業割合）'!$J15*'10号-6'!$S$89</f>
        <v>#DIV/0!</v>
      </c>
      <c r="AI16" s="381" t="e">
        <f>'4号-3,4参考（事業割合）'!F15/'4号-3,4参考（事業割合）'!$J15*'10号-6'!$S$89</f>
        <v>#DIV/0!</v>
      </c>
      <c r="AJ16" s="381" t="e">
        <f>'4号-3,4参考（事業割合）'!G15/'4号-3,4参考（事業割合）'!$J15*'10号-6'!$S$89</f>
        <v>#DIV/0!</v>
      </c>
      <c r="AK16" s="381" t="e">
        <f>'4号-3,4参考（事業割合）'!H15/'4号-3,4参考（事業割合）'!$J15*'10号-6'!$S$89</f>
        <v>#DIV/0!</v>
      </c>
      <c r="AL16" s="381" t="e">
        <f>'4号-3,4参考（事業割合）'!I15/'4号-3,4参考（事業割合）'!$J15*'10号-6'!$S$89</f>
        <v>#DIV/0!</v>
      </c>
      <c r="AM16" s="369" t="str">
        <f t="shared" si="7"/>
        <v/>
      </c>
      <c r="AN16" s="381" t="e">
        <f>+'4号-3,4参考（事業割合）'!E15/'4号-3,4参考（事業割合）'!$J15*'10号-6'!$S$91</f>
        <v>#DIV/0!</v>
      </c>
      <c r="AO16" s="381" t="e">
        <f>+'4号-3,4参考（事業割合）'!F15/'4号-3,4参考（事業割合）'!$J15*'10号-6'!$S$91</f>
        <v>#DIV/0!</v>
      </c>
      <c r="AP16" s="381" t="e">
        <f>+'4号-3,4参考（事業割合）'!G15/'4号-3,4参考（事業割合）'!$J15*'10号-6'!$S$91</f>
        <v>#DIV/0!</v>
      </c>
      <c r="AQ16" s="381" t="e">
        <f>+'4号-3,4参考（事業割合）'!H15/'4号-3,4参考（事業割合）'!$J15*'10号-6'!$S$91</f>
        <v>#DIV/0!</v>
      </c>
      <c r="AR16" s="381" t="e">
        <f>+'4号-3,4参考（事業割合）'!I15/'4号-3,4参考（事業割合）'!$J15*'10号-6'!$S$91</f>
        <v>#DIV/0!</v>
      </c>
      <c r="AS16" s="368" t="str">
        <f t="shared" si="8"/>
        <v/>
      </c>
      <c r="AT16" s="369">
        <f t="shared" si="4"/>
        <v>0</v>
      </c>
    </row>
    <row r="17" spans="1:46" ht="21.95" customHeight="1">
      <c r="A17" s="10">
        <v>11</v>
      </c>
      <c r="B17" s="275">
        <f>+'4号-3,4参考（事業割合）'!B16</f>
        <v>0</v>
      </c>
      <c r="C17" s="367">
        <f>+'4号-3,4参考（事業割合）'!C16</f>
        <v>0</v>
      </c>
      <c r="D17" s="39" t="str">
        <f>'4号-3,4参考（事業割合）'!D16</f>
        <v/>
      </c>
      <c r="E17" s="407" t="e">
        <f>'4号-3,4参考（事業割合）'!E16/'4号-3,4参考（事業割合）'!$J16*'10号-6'!$S$107</f>
        <v>#DIV/0!</v>
      </c>
      <c r="F17" s="407" t="e">
        <f>'4号-3,4参考（事業割合）'!F16/'4号-3,4参考（事業割合）'!$J16*'10号-6'!$S$107</f>
        <v>#DIV/0!</v>
      </c>
      <c r="G17" s="407" t="e">
        <f>'4号-3,4参考（事業割合）'!G16/'4号-3,4参考（事業割合）'!$J16*'10号-6'!$S$107</f>
        <v>#DIV/0!</v>
      </c>
      <c r="H17" s="407" t="e">
        <f>'4号-3,4参考（事業割合）'!H16/'4号-3,4参考（事業割合）'!$J16*'10号-6'!$S$107</f>
        <v>#DIV/0!</v>
      </c>
      <c r="I17" s="407" t="e">
        <f>'4号-3,4参考（事業割合）'!I16/'4号-3,4参考（事業割合）'!$J16*'10号-6'!$S$107</f>
        <v>#DIV/0!</v>
      </c>
      <c r="J17" s="368" t="str">
        <f t="shared" si="11"/>
        <v/>
      </c>
      <c r="K17" s="381" t="e">
        <f>'4号-3,4参考（事業割合）'!E16/'4号-3,4参考（事業割合）'!$J$16*'10号-6'!$S$109</f>
        <v>#DIV/0!</v>
      </c>
      <c r="L17" s="381" t="e">
        <f>'4号-3,4参考（事業割合）'!F16/'4号-3,4参考（事業割合）'!$J$16*'10号-6'!$S$109</f>
        <v>#DIV/0!</v>
      </c>
      <c r="M17" s="381" t="e">
        <f>'4号-3,4参考（事業割合）'!G16/'4号-3,4参考（事業割合）'!$J$16*'10号-6'!$S$109</f>
        <v>#DIV/0!</v>
      </c>
      <c r="N17" s="381" t="e">
        <f>'4号-3,4参考（事業割合）'!H16/'4号-3,4参考（事業割合）'!$J$16*'10号-6'!$S$109</f>
        <v>#DIV/0!</v>
      </c>
      <c r="O17" s="381" t="e">
        <f>'4号-3,4参考（事業割合）'!I16/'4号-3,4参考（事業割合）'!$J$16*'10号-6'!$S$109</f>
        <v>#DIV/0!</v>
      </c>
      <c r="P17" s="369" t="str">
        <f t="shared" si="10"/>
        <v/>
      </c>
      <c r="Q17" s="407" t="e">
        <f>+'4号-3,4参考（事業割合）'!E16/'4号-3,4参考（事業割合）'!$J16*'10号-6'!$S$111</f>
        <v>#DIV/0!</v>
      </c>
      <c r="R17" s="407" t="e">
        <f>+'4号-3,4参考（事業割合）'!F16/'4号-3,4参考（事業割合）'!$J16*'10号-6'!$S$111</f>
        <v>#DIV/0!</v>
      </c>
      <c r="S17" s="407" t="e">
        <f>+'4号-3,4参考（事業割合）'!G16/'4号-3,4参考（事業割合）'!$J16*'10号-6'!$S$111</f>
        <v>#DIV/0!</v>
      </c>
      <c r="T17" s="407" t="e">
        <f>+'4号-3,4参考（事業割合）'!H16/'4号-3,4参考（事業割合）'!$J16*'10号-6'!$S$111</f>
        <v>#DIV/0!</v>
      </c>
      <c r="U17" s="407" t="e">
        <f>+'4号-3,4参考（事業割合）'!I16/'4号-3,4参考（事業割合）'!$J16*'10号-6'!$S$111</f>
        <v>#DIV/0!</v>
      </c>
      <c r="V17" s="382" t="str">
        <f t="shared" si="5"/>
        <v/>
      </c>
      <c r="W17" s="369">
        <f t="shared" si="0"/>
        <v>0</v>
      </c>
      <c r="X17" s="30"/>
      <c r="Y17" s="275">
        <f t="shared" si="1"/>
        <v>0</v>
      </c>
      <c r="Z17" s="367">
        <f t="shared" si="2"/>
        <v>0</v>
      </c>
      <c r="AA17" s="39" t="str">
        <f t="shared" si="3"/>
        <v/>
      </c>
      <c r="AB17" s="381" t="e">
        <f>'4号-3,4参考（事業割合）'!E16/'4号-3,4参考（事業割合）'!$J16*'10号-6'!$S$106</f>
        <v>#DIV/0!</v>
      </c>
      <c r="AC17" s="381" t="e">
        <f>'4号-3,4参考（事業割合）'!F16/'4号-3,4参考（事業割合）'!$J16*'10号-6'!$S$106</f>
        <v>#DIV/0!</v>
      </c>
      <c r="AD17" s="381" t="e">
        <f>'4号-3,4参考（事業割合）'!G16/'4号-3,4参考（事業割合）'!$J16*'10号-6'!$S$106</f>
        <v>#DIV/0!</v>
      </c>
      <c r="AE17" s="381" t="e">
        <f>'4号-3,4参考（事業割合）'!H16/'4号-3,4参考（事業割合）'!$J16*'10号-6'!$S$106</f>
        <v>#DIV/0!</v>
      </c>
      <c r="AF17" s="381" t="e">
        <f>'4号-3,4参考（事業割合）'!I16/'4号-3,4参考（事業割合）'!$J16*'10号-6'!$S$106</f>
        <v>#DIV/0!</v>
      </c>
      <c r="AG17" s="368" t="str">
        <f t="shared" si="6"/>
        <v/>
      </c>
      <c r="AH17" s="381" t="e">
        <f>'4号-3,4参考（事業割合）'!E16/'4号-3,4参考（事業割合）'!$J16*'10号-6'!$S$108</f>
        <v>#DIV/0!</v>
      </c>
      <c r="AI17" s="381" t="e">
        <f>'4号-3,4参考（事業割合）'!F16/'4号-3,4参考（事業割合）'!$J16*'10号-6'!$S$108</f>
        <v>#DIV/0!</v>
      </c>
      <c r="AJ17" s="381" t="e">
        <f>'4号-3,4参考（事業割合）'!G16/'4号-3,4参考（事業割合）'!$J16*'10号-6'!$S$108</f>
        <v>#DIV/0!</v>
      </c>
      <c r="AK17" s="381" t="e">
        <f>'4号-3,4参考（事業割合）'!H16/'4号-3,4参考（事業割合）'!$J16*'10号-6'!$S$108</f>
        <v>#DIV/0!</v>
      </c>
      <c r="AL17" s="381" t="e">
        <f>'4号-3,4参考（事業割合）'!I16/'4号-3,4参考（事業割合）'!$J16*'10号-6'!$S$108</f>
        <v>#DIV/0!</v>
      </c>
      <c r="AM17" s="369" t="str">
        <f t="shared" si="7"/>
        <v/>
      </c>
      <c r="AN17" s="381" t="e">
        <f>+'4号-3,4参考（事業割合）'!E16/'4号-3,4参考（事業割合）'!$J16*'10号-6'!$S$110</f>
        <v>#DIV/0!</v>
      </c>
      <c r="AO17" s="381" t="e">
        <f>+'4号-3,4参考（事業割合）'!F16/'4号-3,4参考（事業割合）'!$J16*'10号-6'!$S$110</f>
        <v>#DIV/0!</v>
      </c>
      <c r="AP17" s="381" t="e">
        <f>+'4号-3,4参考（事業割合）'!G16/'4号-3,4参考（事業割合）'!$J16*'10号-6'!$S$110</f>
        <v>#DIV/0!</v>
      </c>
      <c r="AQ17" s="381" t="e">
        <f>+'4号-3,4参考（事業割合）'!H16/'4号-3,4参考（事業割合）'!$J16*'10号-6'!$S$110</f>
        <v>#DIV/0!</v>
      </c>
      <c r="AR17" s="381" t="e">
        <f>+'4号-3,4参考（事業割合）'!I16/'4号-3,4参考（事業割合）'!$J16*'10号-6'!$S$110</f>
        <v>#DIV/0!</v>
      </c>
      <c r="AS17" s="368" t="str">
        <f t="shared" si="8"/>
        <v/>
      </c>
      <c r="AT17" s="369">
        <f t="shared" si="4"/>
        <v>0</v>
      </c>
    </row>
    <row r="18" spans="1:46" ht="21.95" customHeight="1">
      <c r="A18" s="10">
        <v>12</v>
      </c>
      <c r="B18" s="275">
        <f>+'4号-3,4参考（事業割合）'!B17</f>
        <v>0</v>
      </c>
      <c r="C18" s="367">
        <f>+'4号-3,4参考（事業割合）'!C17</f>
        <v>0</v>
      </c>
      <c r="D18" s="39" t="str">
        <f>'4号-3,4参考（事業割合）'!D17</f>
        <v/>
      </c>
      <c r="E18" s="407" t="e">
        <f>'4号-3,4参考（事業割合）'!E17/'4号-3,4参考（事業割合）'!$J17*'10号-6'!$S$115</f>
        <v>#DIV/0!</v>
      </c>
      <c r="F18" s="407" t="e">
        <f>'4号-3,4参考（事業割合）'!F17/'4号-3,4参考（事業割合）'!$J17*'10号-6'!$S$115</f>
        <v>#DIV/0!</v>
      </c>
      <c r="G18" s="407" t="e">
        <f>'4号-3,4参考（事業割合）'!G17/'4号-3,4参考（事業割合）'!$J17*'10号-6'!$S$115</f>
        <v>#DIV/0!</v>
      </c>
      <c r="H18" s="407" t="e">
        <f>'4号-3,4参考（事業割合）'!H17/'4号-3,4参考（事業割合）'!$J17*'10号-6'!$S$115</f>
        <v>#DIV/0!</v>
      </c>
      <c r="I18" s="407" t="e">
        <f>'4号-3,4参考（事業割合）'!I17/'4号-3,4参考（事業割合）'!$J17*'10号-6'!$S$115</f>
        <v>#DIV/0!</v>
      </c>
      <c r="J18" s="368" t="str">
        <f t="shared" si="11"/>
        <v/>
      </c>
      <c r="K18" s="381" t="e">
        <f>'4号-3,4参考（事業割合）'!E17/'4号-3,4参考（事業割合）'!$J$17*'10号-6'!$S$117</f>
        <v>#DIV/0!</v>
      </c>
      <c r="L18" s="381" t="e">
        <f>'4号-3,4参考（事業割合）'!F17/'4号-3,4参考（事業割合）'!$J$17*'10号-6'!$S$117</f>
        <v>#DIV/0!</v>
      </c>
      <c r="M18" s="381" t="e">
        <f>'4号-3,4参考（事業割合）'!G17/'4号-3,4参考（事業割合）'!$J$17*'10号-6'!$S$117</f>
        <v>#DIV/0!</v>
      </c>
      <c r="N18" s="381" t="e">
        <f>'4号-3,4参考（事業割合）'!H17/'4号-3,4参考（事業割合）'!$J$17*'10号-6'!$S$117</f>
        <v>#DIV/0!</v>
      </c>
      <c r="O18" s="381" t="e">
        <f>'4号-3,4参考（事業割合）'!I17/'4号-3,4参考（事業割合）'!$J$17*'10号-6'!$S$117</f>
        <v>#DIV/0!</v>
      </c>
      <c r="P18" s="369" t="str">
        <f t="shared" si="10"/>
        <v/>
      </c>
      <c r="Q18" s="407" t="e">
        <f>+'4号-3,4参考（事業割合）'!E17/'4号-3,4参考（事業割合）'!$J17*'10号-6'!$S$119</f>
        <v>#DIV/0!</v>
      </c>
      <c r="R18" s="407" t="e">
        <f>+'4号-3,4参考（事業割合）'!F17/'4号-3,4参考（事業割合）'!$J17*'10号-6'!$S$119</f>
        <v>#DIV/0!</v>
      </c>
      <c r="S18" s="407" t="e">
        <f>+'4号-3,4参考（事業割合）'!G17/'4号-3,4参考（事業割合）'!$J17*'10号-6'!$S$119</f>
        <v>#DIV/0!</v>
      </c>
      <c r="T18" s="407" t="e">
        <f>+'4号-3,4参考（事業割合）'!H17/'4号-3,4参考（事業割合）'!$J17*'10号-6'!$S$119</f>
        <v>#DIV/0!</v>
      </c>
      <c r="U18" s="407" t="e">
        <f>+'4号-3,4参考（事業割合）'!I17/'4号-3,4参考（事業割合）'!$J17*'10号-6'!$S$119</f>
        <v>#DIV/0!</v>
      </c>
      <c r="V18" s="382" t="str">
        <f t="shared" si="5"/>
        <v/>
      </c>
      <c r="W18" s="369">
        <f t="shared" si="0"/>
        <v>0</v>
      </c>
      <c r="X18" s="30"/>
      <c r="Y18" s="275">
        <f t="shared" si="1"/>
        <v>0</v>
      </c>
      <c r="Z18" s="367">
        <f t="shared" si="2"/>
        <v>0</v>
      </c>
      <c r="AA18" s="39" t="str">
        <f t="shared" si="3"/>
        <v/>
      </c>
      <c r="AB18" s="381" t="e">
        <f>'4号-3,4参考（事業割合）'!E17/'4号-3,4参考（事業割合）'!$J17*'10号-6'!$S$114</f>
        <v>#DIV/0!</v>
      </c>
      <c r="AC18" s="381" t="e">
        <f>'4号-3,4参考（事業割合）'!F17/'4号-3,4参考（事業割合）'!$J17*'10号-6'!$S$114</f>
        <v>#DIV/0!</v>
      </c>
      <c r="AD18" s="381" t="e">
        <f>'4号-3,4参考（事業割合）'!G17/'4号-3,4参考（事業割合）'!$J17*'10号-6'!$S$114</f>
        <v>#DIV/0!</v>
      </c>
      <c r="AE18" s="381" t="e">
        <f>'4号-3,4参考（事業割合）'!H17/'4号-3,4参考（事業割合）'!$J17*'10号-6'!$S$114</f>
        <v>#DIV/0!</v>
      </c>
      <c r="AF18" s="381" t="e">
        <f>'4号-3,4参考（事業割合）'!I17/'4号-3,4参考（事業割合）'!$J17*'10号-6'!$S$114</f>
        <v>#DIV/0!</v>
      </c>
      <c r="AG18" s="368" t="str">
        <f t="shared" si="6"/>
        <v/>
      </c>
      <c r="AH18" s="381" t="e">
        <f>'4号-3,4参考（事業割合）'!E17/'4号-3,4参考（事業割合）'!$J17*'10号-6'!$S$116</f>
        <v>#DIV/0!</v>
      </c>
      <c r="AI18" s="381" t="e">
        <f>'4号-3,4参考（事業割合）'!F17/'4号-3,4参考（事業割合）'!$J17*'10号-6'!$S$116</f>
        <v>#DIV/0!</v>
      </c>
      <c r="AJ18" s="381" t="e">
        <f>'4号-3,4参考（事業割合）'!G17/'4号-3,4参考（事業割合）'!$J17*'10号-6'!$S$116</f>
        <v>#DIV/0!</v>
      </c>
      <c r="AK18" s="381" t="e">
        <f>'4号-3,4参考（事業割合）'!H17/'4号-3,4参考（事業割合）'!$J17*'10号-6'!$S$116</f>
        <v>#DIV/0!</v>
      </c>
      <c r="AL18" s="381" t="e">
        <f>'4号-3,4参考（事業割合）'!I17/'4号-3,4参考（事業割合）'!$J17*'10号-6'!$S$116</f>
        <v>#DIV/0!</v>
      </c>
      <c r="AM18" s="369" t="str">
        <f t="shared" si="7"/>
        <v/>
      </c>
      <c r="AN18" s="381" t="e">
        <f>+'4号-3,4参考（事業割合）'!E17/'4号-3,4参考（事業割合）'!$J17*'10号-6'!$S$118</f>
        <v>#DIV/0!</v>
      </c>
      <c r="AO18" s="381" t="e">
        <f>+'4号-3,4参考（事業割合）'!F17/'4号-3,4参考（事業割合）'!$J17*'10号-6'!$S$118</f>
        <v>#DIV/0!</v>
      </c>
      <c r="AP18" s="381" t="e">
        <f>+'4号-3,4参考（事業割合）'!G17/'4号-3,4参考（事業割合）'!$J17*'10号-6'!$S$118</f>
        <v>#DIV/0!</v>
      </c>
      <c r="AQ18" s="381" t="e">
        <f>+'4号-3,4参考（事業割合）'!H17/'4号-3,4参考（事業割合）'!$J17*'10号-6'!$S$118</f>
        <v>#DIV/0!</v>
      </c>
      <c r="AR18" s="381" t="e">
        <f>+'4号-3,4参考（事業割合）'!I17/'4号-3,4参考（事業割合）'!$J17*'10号-6'!$S$118</f>
        <v>#DIV/0!</v>
      </c>
      <c r="AS18" s="368" t="str">
        <f t="shared" si="8"/>
        <v/>
      </c>
      <c r="AT18" s="369">
        <f t="shared" si="4"/>
        <v>0</v>
      </c>
    </row>
    <row r="19" spans="1:46" ht="21.95" customHeight="1">
      <c r="A19" s="10">
        <v>13</v>
      </c>
      <c r="B19" s="275">
        <f>+'4号-3,4参考（事業割合）'!B18</f>
        <v>0</v>
      </c>
      <c r="C19" s="367">
        <f>+'4号-3,4参考（事業割合）'!C18</f>
        <v>0</v>
      </c>
      <c r="D19" s="39" t="str">
        <f>'4号-3,4参考（事業割合）'!D18</f>
        <v/>
      </c>
      <c r="E19" s="407" t="e">
        <f>'4号-3,4参考（事業割合）'!E18/'4号-3,4参考（事業割合）'!$J18*'10号-6'!$S$123</f>
        <v>#DIV/0!</v>
      </c>
      <c r="F19" s="407" t="e">
        <f>'4号-3,4参考（事業割合）'!F18/'4号-3,4参考（事業割合）'!$J18*'10号-6'!$S$123</f>
        <v>#DIV/0!</v>
      </c>
      <c r="G19" s="407" t="e">
        <f>'4号-3,4参考（事業割合）'!G18/'4号-3,4参考（事業割合）'!$J18*'10号-6'!$S$123</f>
        <v>#DIV/0!</v>
      </c>
      <c r="H19" s="407" t="e">
        <f>'4号-3,4参考（事業割合）'!H18/'4号-3,4参考（事業割合）'!$J18*'10号-6'!$S$123</f>
        <v>#DIV/0!</v>
      </c>
      <c r="I19" s="407" t="e">
        <f>'4号-3,4参考（事業割合）'!I18/'4号-3,4参考（事業割合）'!$J18*'10号-6'!$S$123</f>
        <v>#DIV/0!</v>
      </c>
      <c r="J19" s="368" t="str">
        <f t="shared" si="11"/>
        <v/>
      </c>
      <c r="K19" s="381" t="e">
        <f>'4号-3,4参考（事業割合）'!E18/'4号-3,4参考（事業割合）'!$J$18*'10号-6'!$S$125</f>
        <v>#DIV/0!</v>
      </c>
      <c r="L19" s="381" t="e">
        <f>'4号-3,4参考（事業割合）'!F18/'4号-3,4参考（事業割合）'!$J$18*'10号-6'!$S$125</f>
        <v>#DIV/0!</v>
      </c>
      <c r="M19" s="381" t="e">
        <f>'4号-3,4参考（事業割合）'!G18/'4号-3,4参考（事業割合）'!$J$18*'10号-6'!$S$125</f>
        <v>#DIV/0!</v>
      </c>
      <c r="N19" s="381" t="e">
        <f>'4号-3,4参考（事業割合）'!H18/'4号-3,4参考（事業割合）'!$J$18*'10号-6'!$S$125</f>
        <v>#DIV/0!</v>
      </c>
      <c r="O19" s="381" t="e">
        <f>'4号-3,4参考（事業割合）'!I18/'4号-3,4参考（事業割合）'!$J$18*'10号-6'!$S$125</f>
        <v>#DIV/0!</v>
      </c>
      <c r="P19" s="369" t="str">
        <f t="shared" si="10"/>
        <v/>
      </c>
      <c r="Q19" s="407" t="e">
        <f>+'4号-3,4参考（事業割合）'!E18/'4号-3,4参考（事業割合）'!$J18*'10号-6'!$S$127</f>
        <v>#DIV/0!</v>
      </c>
      <c r="R19" s="407" t="e">
        <f>+'4号-3,4参考（事業割合）'!F18/'4号-3,4参考（事業割合）'!$J18*'10号-6'!$S$127</f>
        <v>#DIV/0!</v>
      </c>
      <c r="S19" s="407" t="e">
        <f>+'4号-3,4参考（事業割合）'!G18/'4号-3,4参考（事業割合）'!$J18*'10号-6'!$S$127</f>
        <v>#DIV/0!</v>
      </c>
      <c r="T19" s="407" t="e">
        <f>+'4号-3,4参考（事業割合）'!H18/'4号-3,4参考（事業割合）'!$J18*'10号-6'!$S$127</f>
        <v>#DIV/0!</v>
      </c>
      <c r="U19" s="407" t="e">
        <f>+'4号-3,4参考（事業割合）'!I18/'4号-3,4参考（事業割合）'!$J18*'10号-6'!$S$127</f>
        <v>#DIV/0!</v>
      </c>
      <c r="V19" s="382" t="str">
        <f t="shared" si="5"/>
        <v/>
      </c>
      <c r="W19" s="369">
        <f t="shared" si="0"/>
        <v>0</v>
      </c>
      <c r="X19" s="30"/>
      <c r="Y19" s="275">
        <f t="shared" si="1"/>
        <v>0</v>
      </c>
      <c r="Z19" s="367">
        <f t="shared" si="2"/>
        <v>0</v>
      </c>
      <c r="AA19" s="39" t="str">
        <f t="shared" si="3"/>
        <v/>
      </c>
      <c r="AB19" s="381" t="e">
        <f>'4号-3,4参考（事業割合）'!E18/'4号-3,4参考（事業割合）'!$J18*'10号-6'!$S$122</f>
        <v>#DIV/0!</v>
      </c>
      <c r="AC19" s="381" t="e">
        <f>'4号-3,4参考（事業割合）'!F18/'4号-3,4参考（事業割合）'!$J18*'10号-6'!$S$122</f>
        <v>#DIV/0!</v>
      </c>
      <c r="AD19" s="381" t="e">
        <f>'4号-3,4参考（事業割合）'!G18/'4号-3,4参考（事業割合）'!$J18*'10号-6'!$S$122</f>
        <v>#DIV/0!</v>
      </c>
      <c r="AE19" s="381" t="e">
        <f>'4号-3,4参考（事業割合）'!H18/'4号-3,4参考（事業割合）'!$J18*'10号-6'!$S$122</f>
        <v>#DIV/0!</v>
      </c>
      <c r="AF19" s="381" t="e">
        <f>'4号-3,4参考（事業割合）'!I18/'4号-3,4参考（事業割合）'!$J18*'10号-6'!$S$122</f>
        <v>#DIV/0!</v>
      </c>
      <c r="AG19" s="368" t="str">
        <f t="shared" si="6"/>
        <v/>
      </c>
      <c r="AH19" s="381" t="e">
        <f>'4号-3,4参考（事業割合）'!E18/'4号-3,4参考（事業割合）'!$J18*'10号-6'!$S$124</f>
        <v>#DIV/0!</v>
      </c>
      <c r="AI19" s="381" t="e">
        <f>'4号-3,4参考（事業割合）'!F18/'4号-3,4参考（事業割合）'!$J18*'10号-6'!$S$124</f>
        <v>#DIV/0!</v>
      </c>
      <c r="AJ19" s="381" t="e">
        <f>'4号-3,4参考（事業割合）'!G18/'4号-3,4参考（事業割合）'!$J18*'10号-6'!$S$124</f>
        <v>#DIV/0!</v>
      </c>
      <c r="AK19" s="381" t="e">
        <f>'4号-3,4参考（事業割合）'!H18/'4号-3,4参考（事業割合）'!$J18*'10号-6'!$S$124</f>
        <v>#DIV/0!</v>
      </c>
      <c r="AL19" s="381" t="e">
        <f>'4号-3,4参考（事業割合）'!I18/'4号-3,4参考（事業割合）'!$J18*'10号-6'!$S$124</f>
        <v>#DIV/0!</v>
      </c>
      <c r="AM19" s="369" t="str">
        <f t="shared" si="7"/>
        <v/>
      </c>
      <c r="AN19" s="381" t="e">
        <f>+'4号-3,4参考（事業割合）'!E18/'4号-3,4参考（事業割合）'!$J18*'10号-6'!$S$126</f>
        <v>#DIV/0!</v>
      </c>
      <c r="AO19" s="381" t="e">
        <f>+'4号-3,4参考（事業割合）'!F18/'4号-3,4参考（事業割合）'!$J18*'10号-6'!$S$126</f>
        <v>#DIV/0!</v>
      </c>
      <c r="AP19" s="381" t="e">
        <f>+'4号-3,4参考（事業割合）'!G18/'4号-3,4参考（事業割合）'!$J18*'10号-6'!$S$126</f>
        <v>#DIV/0!</v>
      </c>
      <c r="AQ19" s="381" t="e">
        <f>+'4号-3,4参考（事業割合）'!H18/'4号-3,4参考（事業割合）'!$J18*'10号-6'!$S$126</f>
        <v>#DIV/0!</v>
      </c>
      <c r="AR19" s="381" t="e">
        <f>+'4号-3,4参考（事業割合）'!I18/'4号-3,4参考（事業割合）'!$J18*'10号-6'!$S$126</f>
        <v>#DIV/0!</v>
      </c>
      <c r="AS19" s="368" t="str">
        <f t="shared" si="8"/>
        <v/>
      </c>
      <c r="AT19" s="369">
        <f t="shared" si="4"/>
        <v>0</v>
      </c>
    </row>
    <row r="20" spans="1:46" ht="21.95" customHeight="1">
      <c r="A20" s="10">
        <v>14</v>
      </c>
      <c r="B20" s="275">
        <f>+'4号-3,4参考（事業割合）'!B19</f>
        <v>0</v>
      </c>
      <c r="C20" s="367">
        <f>+'4号-3,4参考（事業割合）'!C19</f>
        <v>0</v>
      </c>
      <c r="D20" s="39" t="str">
        <f>'4号-3,4参考（事業割合）'!D19</f>
        <v/>
      </c>
      <c r="E20" s="407" t="e">
        <f>'4号-3,4参考（事業割合）'!E19/'4号-3,4参考（事業割合）'!$J19*'10号-6'!$S$131</f>
        <v>#DIV/0!</v>
      </c>
      <c r="F20" s="407" t="e">
        <f>'4号-3,4参考（事業割合）'!F19/'4号-3,4参考（事業割合）'!$J19*'10号-6'!$S$131</f>
        <v>#DIV/0!</v>
      </c>
      <c r="G20" s="407" t="e">
        <f>'4号-3,4参考（事業割合）'!G19/'4号-3,4参考（事業割合）'!$J19*'10号-6'!$S$131</f>
        <v>#DIV/0!</v>
      </c>
      <c r="H20" s="407" t="e">
        <f>'4号-3,4参考（事業割合）'!H19/'4号-3,4参考（事業割合）'!$J19*'10号-6'!$S$131</f>
        <v>#DIV/0!</v>
      </c>
      <c r="I20" s="407" t="e">
        <f>'4号-3,4参考（事業割合）'!I19/'4号-3,4参考（事業割合）'!$J19*'10号-6'!$S$131</f>
        <v>#DIV/0!</v>
      </c>
      <c r="J20" s="368" t="str">
        <f t="shared" si="11"/>
        <v/>
      </c>
      <c r="K20" s="381" t="e">
        <f>'4号-3,4参考（事業割合）'!E19/'4号-3,4参考（事業割合）'!$J$19*'10号-6'!$S$133</f>
        <v>#DIV/0!</v>
      </c>
      <c r="L20" s="381" t="e">
        <f>'4号-3,4参考（事業割合）'!F19/'4号-3,4参考（事業割合）'!$J$19*'10号-6'!$S$133</f>
        <v>#DIV/0!</v>
      </c>
      <c r="M20" s="381" t="e">
        <f>'4号-3,4参考（事業割合）'!G19/'4号-3,4参考（事業割合）'!$J$19*'10号-6'!$S$133</f>
        <v>#DIV/0!</v>
      </c>
      <c r="N20" s="381" t="e">
        <f>'4号-3,4参考（事業割合）'!H19/'4号-3,4参考（事業割合）'!$J$19*'10号-6'!$S$133</f>
        <v>#DIV/0!</v>
      </c>
      <c r="O20" s="381" t="e">
        <f>'4号-3,4参考（事業割合）'!I19/'4号-3,4参考（事業割合）'!$J$19*'10号-6'!$S$133</f>
        <v>#DIV/0!</v>
      </c>
      <c r="P20" s="369" t="str">
        <f t="shared" si="10"/>
        <v/>
      </c>
      <c r="Q20" s="407" t="e">
        <f>+'4号-3,4参考（事業割合）'!E19/'4号-3,4参考（事業割合）'!$J19*'10号-6'!$S$135</f>
        <v>#DIV/0!</v>
      </c>
      <c r="R20" s="407" t="e">
        <f>+'4号-3,4参考（事業割合）'!F19/'4号-3,4参考（事業割合）'!$J19*'10号-6'!$S$135</f>
        <v>#DIV/0!</v>
      </c>
      <c r="S20" s="407" t="e">
        <f>+'4号-3,4参考（事業割合）'!G19/'4号-3,4参考（事業割合）'!$J19*'10号-6'!$S$135</f>
        <v>#DIV/0!</v>
      </c>
      <c r="T20" s="407" t="e">
        <f>+'4号-3,4参考（事業割合）'!H19/'4号-3,4参考（事業割合）'!$J19*'10号-6'!$S$135</f>
        <v>#DIV/0!</v>
      </c>
      <c r="U20" s="407" t="e">
        <f>+'4号-3,4参考（事業割合）'!I19/'4号-3,4参考（事業割合）'!$J19*'10号-6'!$S$135</f>
        <v>#DIV/0!</v>
      </c>
      <c r="V20" s="382" t="str">
        <f t="shared" si="5"/>
        <v/>
      </c>
      <c r="W20" s="369">
        <f t="shared" si="0"/>
        <v>0</v>
      </c>
      <c r="X20" s="30"/>
      <c r="Y20" s="275">
        <f t="shared" si="1"/>
        <v>0</v>
      </c>
      <c r="Z20" s="367">
        <f t="shared" si="2"/>
        <v>0</v>
      </c>
      <c r="AA20" s="39" t="str">
        <f t="shared" si="3"/>
        <v/>
      </c>
      <c r="AB20" s="381" t="e">
        <f>'4号-3,4参考（事業割合）'!E19/'4号-3,4参考（事業割合）'!$J19*'10号-6'!$S$130</f>
        <v>#DIV/0!</v>
      </c>
      <c r="AC20" s="381" t="e">
        <f>'4号-3,4参考（事業割合）'!F19/'4号-3,4参考（事業割合）'!$J19*'10号-6'!$S$130</f>
        <v>#DIV/0!</v>
      </c>
      <c r="AD20" s="381" t="e">
        <f>'4号-3,4参考（事業割合）'!G19/'4号-3,4参考（事業割合）'!$J19*'10号-6'!$S$130</f>
        <v>#DIV/0!</v>
      </c>
      <c r="AE20" s="381" t="e">
        <f>'4号-3,4参考（事業割合）'!H19/'4号-3,4参考（事業割合）'!$J19*'10号-6'!$S$130</f>
        <v>#DIV/0!</v>
      </c>
      <c r="AF20" s="381" t="e">
        <f>'4号-3,4参考（事業割合）'!I19/'4号-3,4参考（事業割合）'!$J19*'10号-6'!$S$130</f>
        <v>#DIV/0!</v>
      </c>
      <c r="AG20" s="368" t="str">
        <f t="shared" si="6"/>
        <v/>
      </c>
      <c r="AH20" s="381" t="e">
        <f>'4号-3,4参考（事業割合）'!E19/'4号-3,4参考（事業割合）'!$J19*'10号-6'!$S$132</f>
        <v>#DIV/0!</v>
      </c>
      <c r="AI20" s="381" t="e">
        <f>'4号-3,4参考（事業割合）'!F19/'4号-3,4参考（事業割合）'!$J19*'10号-6'!$S$132</f>
        <v>#DIV/0!</v>
      </c>
      <c r="AJ20" s="381" t="e">
        <f>'4号-3,4参考（事業割合）'!G19/'4号-3,4参考（事業割合）'!$J19*'10号-6'!$S$132</f>
        <v>#DIV/0!</v>
      </c>
      <c r="AK20" s="381" t="e">
        <f>'4号-3,4参考（事業割合）'!H19/'4号-3,4参考（事業割合）'!$J19*'10号-6'!$S$132</f>
        <v>#DIV/0!</v>
      </c>
      <c r="AL20" s="381" t="e">
        <f>'4号-3,4参考（事業割合）'!I19/'4号-3,4参考（事業割合）'!$J19*'10号-6'!$S$132</f>
        <v>#DIV/0!</v>
      </c>
      <c r="AM20" s="369" t="str">
        <f t="shared" si="7"/>
        <v/>
      </c>
      <c r="AN20" s="381" t="e">
        <f>+'4号-3,4参考（事業割合）'!E19/'4号-3,4参考（事業割合）'!$J19*'10号-6'!$S$134</f>
        <v>#DIV/0!</v>
      </c>
      <c r="AO20" s="381" t="e">
        <f>+'4号-3,4参考（事業割合）'!F19/'4号-3,4参考（事業割合）'!$J19*'10号-6'!$S$134</f>
        <v>#DIV/0!</v>
      </c>
      <c r="AP20" s="381" t="e">
        <f>+'4号-3,4参考（事業割合）'!G19/'4号-3,4参考（事業割合）'!$J19*'10号-6'!$S$134</f>
        <v>#DIV/0!</v>
      </c>
      <c r="AQ20" s="381" t="e">
        <f>+'4号-3,4参考（事業割合）'!H19/'4号-3,4参考（事業割合）'!$J19*'10号-6'!$S$134</f>
        <v>#DIV/0!</v>
      </c>
      <c r="AR20" s="381" t="e">
        <f>+'4号-3,4参考（事業割合）'!I19/'4号-3,4参考（事業割合）'!$J19*'10号-6'!$S$134</f>
        <v>#DIV/0!</v>
      </c>
      <c r="AS20" s="368" t="str">
        <f t="shared" si="8"/>
        <v/>
      </c>
      <c r="AT20" s="369">
        <f t="shared" si="4"/>
        <v>0</v>
      </c>
    </row>
    <row r="21" spans="1:46" ht="21.95" customHeight="1">
      <c r="A21" s="10">
        <v>15</v>
      </c>
      <c r="B21" s="275">
        <f>+'4号-3,4参考（事業割合）'!B20</f>
        <v>0</v>
      </c>
      <c r="C21" s="367">
        <f>+'4号-3,4参考（事業割合）'!C20</f>
        <v>0</v>
      </c>
      <c r="D21" s="39" t="str">
        <f>'4号-3,4参考（事業割合）'!D20</f>
        <v/>
      </c>
      <c r="E21" s="407" t="e">
        <f>'4号-3,4参考（事業割合）'!E20/'4号-3,4参考（事業割合）'!$J20*'10号-6'!$S$139</f>
        <v>#DIV/0!</v>
      </c>
      <c r="F21" s="407" t="e">
        <f>'4号-3,4参考（事業割合）'!F20/'4号-3,4参考（事業割合）'!$J20*'10号-6'!$S$139</f>
        <v>#DIV/0!</v>
      </c>
      <c r="G21" s="407" t="e">
        <f>'4号-3,4参考（事業割合）'!G20/'4号-3,4参考（事業割合）'!$J20*'10号-6'!$S$139</f>
        <v>#DIV/0!</v>
      </c>
      <c r="H21" s="407" t="e">
        <f>'4号-3,4参考（事業割合）'!H20/'4号-3,4参考（事業割合）'!$J20*'10号-6'!$S$139</f>
        <v>#DIV/0!</v>
      </c>
      <c r="I21" s="407" t="e">
        <f>'4号-3,4参考（事業割合）'!I20/'4号-3,4参考（事業割合）'!$J20*'10号-6'!$S$139</f>
        <v>#DIV/0!</v>
      </c>
      <c r="J21" s="368" t="str">
        <f t="shared" si="11"/>
        <v/>
      </c>
      <c r="K21" s="381" t="e">
        <f>'4号-3,4参考（事業割合）'!E20/'4号-3,4参考（事業割合）'!$J$20*'10号-6'!$S$141</f>
        <v>#DIV/0!</v>
      </c>
      <c r="L21" s="381" t="e">
        <f>'4号-3,4参考（事業割合）'!F20/'4号-3,4参考（事業割合）'!$J$20*'10号-6'!$S$141</f>
        <v>#DIV/0!</v>
      </c>
      <c r="M21" s="381" t="e">
        <f>'4号-3,4参考（事業割合）'!G20/'4号-3,4参考（事業割合）'!$J$20*'10号-6'!$S$141</f>
        <v>#DIV/0!</v>
      </c>
      <c r="N21" s="381" t="e">
        <f>'4号-3,4参考（事業割合）'!H20/'4号-3,4参考（事業割合）'!$J$20*'10号-6'!$S$141</f>
        <v>#DIV/0!</v>
      </c>
      <c r="O21" s="381" t="e">
        <f>'4号-3,4参考（事業割合）'!I20/'4号-3,4参考（事業割合）'!$J$20*'10号-6'!$S$141</f>
        <v>#DIV/0!</v>
      </c>
      <c r="P21" s="369" t="str">
        <f t="shared" si="10"/>
        <v/>
      </c>
      <c r="Q21" s="407" t="e">
        <f>+'4号-3,4参考（事業割合）'!E20/'4号-3,4参考（事業割合）'!$J20*'10号-6'!$S$143</f>
        <v>#DIV/0!</v>
      </c>
      <c r="R21" s="407" t="e">
        <f>+'4号-3,4参考（事業割合）'!F20/'4号-3,4参考（事業割合）'!$J20*'10号-6'!$S$143</f>
        <v>#DIV/0!</v>
      </c>
      <c r="S21" s="407" t="e">
        <f>+'4号-3,4参考（事業割合）'!G20/'4号-3,4参考（事業割合）'!$J20*'10号-6'!$S$143</f>
        <v>#DIV/0!</v>
      </c>
      <c r="T21" s="407" t="e">
        <f>+'4号-3,4参考（事業割合）'!H20/'4号-3,4参考（事業割合）'!$J20*'10号-6'!$S$143</f>
        <v>#DIV/0!</v>
      </c>
      <c r="U21" s="407" t="e">
        <f>+'4号-3,4参考（事業割合）'!I20/'4号-3,4参考（事業割合）'!$J20*'10号-6'!$S$143</f>
        <v>#DIV/0!</v>
      </c>
      <c r="V21" s="382" t="str">
        <f t="shared" si="5"/>
        <v/>
      </c>
      <c r="W21" s="369">
        <f t="shared" si="0"/>
        <v>0</v>
      </c>
      <c r="X21" s="30"/>
      <c r="Y21" s="275">
        <f t="shared" si="1"/>
        <v>0</v>
      </c>
      <c r="Z21" s="367">
        <f t="shared" si="2"/>
        <v>0</v>
      </c>
      <c r="AA21" s="39" t="str">
        <f t="shared" si="3"/>
        <v/>
      </c>
      <c r="AB21" s="381" t="e">
        <f>'4号-3,4参考（事業割合）'!E20/'4号-3,4参考（事業割合）'!$J20*'10号-6'!$S$138</f>
        <v>#DIV/0!</v>
      </c>
      <c r="AC21" s="381" t="e">
        <f>'4号-3,4参考（事業割合）'!F20/'4号-3,4参考（事業割合）'!$J20*'10号-6'!$S$138</f>
        <v>#DIV/0!</v>
      </c>
      <c r="AD21" s="381" t="e">
        <f>'4号-3,4参考（事業割合）'!G20/'4号-3,4参考（事業割合）'!$J20*'10号-6'!$S$138</f>
        <v>#DIV/0!</v>
      </c>
      <c r="AE21" s="381" t="e">
        <f>'4号-3,4参考（事業割合）'!H20/'4号-3,4参考（事業割合）'!$J20*'10号-6'!$S$138</f>
        <v>#DIV/0!</v>
      </c>
      <c r="AF21" s="381" t="e">
        <f>'4号-3,4参考（事業割合）'!I20/'4号-3,4参考（事業割合）'!$J20*'10号-6'!$S$138</f>
        <v>#DIV/0!</v>
      </c>
      <c r="AG21" s="368" t="str">
        <f t="shared" si="6"/>
        <v/>
      </c>
      <c r="AH21" s="381" t="e">
        <f>'4号-3,4参考（事業割合）'!E20/'4号-3,4参考（事業割合）'!$J20*'10号-6'!$S$140</f>
        <v>#DIV/0!</v>
      </c>
      <c r="AI21" s="381" t="e">
        <f>'4号-3,4参考（事業割合）'!F20/'4号-3,4参考（事業割合）'!$J20*'10号-6'!$S$140</f>
        <v>#DIV/0!</v>
      </c>
      <c r="AJ21" s="381" t="e">
        <f>'4号-3,4参考（事業割合）'!G20/'4号-3,4参考（事業割合）'!$J20*'10号-6'!$S$140</f>
        <v>#DIV/0!</v>
      </c>
      <c r="AK21" s="381" t="e">
        <f>'4号-3,4参考（事業割合）'!H20/'4号-3,4参考（事業割合）'!$J20*'10号-6'!$S$140</f>
        <v>#DIV/0!</v>
      </c>
      <c r="AL21" s="381" t="e">
        <f>'4号-3,4参考（事業割合）'!I20/'4号-3,4参考（事業割合）'!$J20*'10号-6'!$S$140</f>
        <v>#DIV/0!</v>
      </c>
      <c r="AM21" s="369" t="str">
        <f t="shared" si="7"/>
        <v/>
      </c>
      <c r="AN21" s="381" t="e">
        <f>+'4号-3,4参考（事業割合）'!E20/'4号-3,4参考（事業割合）'!$J20*'10号-6'!$S$142</f>
        <v>#DIV/0!</v>
      </c>
      <c r="AO21" s="381" t="e">
        <f>+'4号-3,4参考（事業割合）'!F20/'4号-3,4参考（事業割合）'!$J20*'10号-6'!$S$142</f>
        <v>#DIV/0!</v>
      </c>
      <c r="AP21" s="381" t="e">
        <f>+'4号-3,4参考（事業割合）'!G20/'4号-3,4参考（事業割合）'!$J20*'10号-6'!$S$142</f>
        <v>#DIV/0!</v>
      </c>
      <c r="AQ21" s="381" t="e">
        <f>+'4号-3,4参考（事業割合）'!H20/'4号-3,4参考（事業割合）'!$J20*'10号-6'!$S$142</f>
        <v>#DIV/0!</v>
      </c>
      <c r="AR21" s="381" t="e">
        <f>+'4号-3,4参考（事業割合）'!I20/'4号-3,4参考（事業割合）'!$J20*'10号-6'!$S$142</f>
        <v>#DIV/0!</v>
      </c>
      <c r="AS21" s="368" t="str">
        <f t="shared" si="8"/>
        <v/>
      </c>
      <c r="AT21" s="369">
        <f t="shared" si="4"/>
        <v>0</v>
      </c>
    </row>
    <row r="22" spans="1:46" ht="21.95" customHeight="1">
      <c r="A22" s="10">
        <v>16</v>
      </c>
      <c r="B22" s="275">
        <f>+'4号-3,4参考（事業割合）'!B21</f>
        <v>0</v>
      </c>
      <c r="C22" s="367">
        <f>+'4号-3,4参考（事業割合）'!C21</f>
        <v>0</v>
      </c>
      <c r="D22" s="39" t="str">
        <f>'4号-3,4参考（事業割合）'!D21</f>
        <v/>
      </c>
      <c r="E22" s="407" t="e">
        <f>'4号-3,4参考（事業割合）'!E21/'4号-3,4参考（事業割合）'!$J21*'10号-6'!$S$158</f>
        <v>#DIV/0!</v>
      </c>
      <c r="F22" s="407" t="e">
        <f>'4号-3,4参考（事業割合）'!F21/'4号-3,4参考（事業割合）'!$J21*'10号-6'!$S$158</f>
        <v>#DIV/0!</v>
      </c>
      <c r="G22" s="407" t="e">
        <f>'4号-3,4参考（事業割合）'!G21/'4号-3,4参考（事業割合）'!$J21*'10号-6'!$S$158</f>
        <v>#DIV/0!</v>
      </c>
      <c r="H22" s="407" t="e">
        <f>'4号-3,4参考（事業割合）'!H21/'4号-3,4参考（事業割合）'!$J21*'10号-6'!$S$158</f>
        <v>#DIV/0!</v>
      </c>
      <c r="I22" s="407" t="e">
        <f>'4号-3,4参考（事業割合）'!I21/'4号-3,4参考（事業割合）'!$J21*'10号-6'!$S$158</f>
        <v>#DIV/0!</v>
      </c>
      <c r="J22" s="368" t="str">
        <f t="shared" si="11"/>
        <v/>
      </c>
      <c r="K22" s="381" t="e">
        <f>'4号-3,4参考（事業割合）'!E21/'4号-3,4参考（事業割合）'!$J$21*'10号-6'!$S$160</f>
        <v>#DIV/0!</v>
      </c>
      <c r="L22" s="381" t="e">
        <f>'4号-3,4参考（事業割合）'!F21/'4号-3,4参考（事業割合）'!$J$21*'10号-6'!$S$160</f>
        <v>#DIV/0!</v>
      </c>
      <c r="M22" s="381" t="e">
        <f>'4号-3,4参考（事業割合）'!G21/'4号-3,4参考（事業割合）'!$J$21*'10号-6'!$S$160</f>
        <v>#DIV/0!</v>
      </c>
      <c r="N22" s="381" t="e">
        <f>'4号-3,4参考（事業割合）'!H21/'4号-3,4参考（事業割合）'!$J$21*'10号-6'!$S$160</f>
        <v>#DIV/0!</v>
      </c>
      <c r="O22" s="381" t="e">
        <f>'4号-3,4参考（事業割合）'!I21/'4号-3,4参考（事業割合）'!$J$21*'10号-6'!$S$160</f>
        <v>#DIV/0!</v>
      </c>
      <c r="P22" s="369" t="str">
        <f t="shared" si="10"/>
        <v/>
      </c>
      <c r="Q22" s="407" t="e">
        <f>+'4号-3,4参考（事業割合）'!E21/'4号-3,4参考（事業割合）'!$J21*'10号-6'!$S$162</f>
        <v>#DIV/0!</v>
      </c>
      <c r="R22" s="407" t="e">
        <f>+'4号-3,4参考（事業割合）'!F21/'4号-3,4参考（事業割合）'!$J21*'10号-6'!$S$162</f>
        <v>#DIV/0!</v>
      </c>
      <c r="S22" s="407" t="e">
        <f>+'4号-3,4参考（事業割合）'!G21/'4号-3,4参考（事業割合）'!$J21*'10号-6'!$S$162</f>
        <v>#DIV/0!</v>
      </c>
      <c r="T22" s="407" t="e">
        <f>+'4号-3,4参考（事業割合）'!H21/'4号-3,4参考（事業割合）'!$J21*'10号-6'!$S$162</f>
        <v>#DIV/0!</v>
      </c>
      <c r="U22" s="407" t="e">
        <f>+'4号-3,4参考（事業割合）'!I21/'4号-3,4参考（事業割合）'!$J21*'10号-6'!$S$162</f>
        <v>#DIV/0!</v>
      </c>
      <c r="V22" s="382" t="str">
        <f t="shared" si="5"/>
        <v/>
      </c>
      <c r="W22" s="369">
        <f t="shared" si="0"/>
        <v>0</v>
      </c>
      <c r="X22" s="30"/>
      <c r="Y22" s="275">
        <f t="shared" si="1"/>
        <v>0</v>
      </c>
      <c r="Z22" s="367">
        <f t="shared" si="2"/>
        <v>0</v>
      </c>
      <c r="AA22" s="39" t="str">
        <f t="shared" si="3"/>
        <v/>
      </c>
      <c r="AB22" s="381" t="e">
        <f>'4号-3,4参考（事業割合）'!E21/'4号-3,4参考（事業割合）'!$J21*'10号-6'!$S$157</f>
        <v>#DIV/0!</v>
      </c>
      <c r="AC22" s="381" t="e">
        <f>'4号-3,4参考（事業割合）'!F21/'4号-3,4参考（事業割合）'!$J21*'10号-6'!$S$157</f>
        <v>#DIV/0!</v>
      </c>
      <c r="AD22" s="381" t="e">
        <f>'4号-3,4参考（事業割合）'!G21/'4号-3,4参考（事業割合）'!$J21*'10号-6'!$S$157</f>
        <v>#DIV/0!</v>
      </c>
      <c r="AE22" s="381" t="e">
        <f>'4号-3,4参考（事業割合）'!H21/'4号-3,4参考（事業割合）'!$J21*'10号-6'!$S$157</f>
        <v>#DIV/0!</v>
      </c>
      <c r="AF22" s="381" t="e">
        <f>'4号-3,4参考（事業割合）'!I21/'4号-3,4参考（事業割合）'!$J21*'10号-6'!$S$157</f>
        <v>#DIV/0!</v>
      </c>
      <c r="AG22" s="368" t="str">
        <f t="shared" si="6"/>
        <v/>
      </c>
      <c r="AH22" s="381" t="e">
        <f>'4号-3,4参考（事業割合）'!E21/'4号-3,4参考（事業割合）'!$J21*'10号-6'!$S$159</f>
        <v>#DIV/0!</v>
      </c>
      <c r="AI22" s="381" t="e">
        <f>'4号-3,4参考（事業割合）'!F21/'4号-3,4参考（事業割合）'!$J21*'10号-6'!$S$159</f>
        <v>#DIV/0!</v>
      </c>
      <c r="AJ22" s="381" t="e">
        <f>'4号-3,4参考（事業割合）'!G21/'4号-3,4参考（事業割合）'!$J21*'10号-6'!$S$159</f>
        <v>#DIV/0!</v>
      </c>
      <c r="AK22" s="381" t="e">
        <f>'4号-3,4参考（事業割合）'!H21/'4号-3,4参考（事業割合）'!$J21*'10号-6'!$S$159</f>
        <v>#DIV/0!</v>
      </c>
      <c r="AL22" s="381" t="e">
        <f>'4号-3,4参考（事業割合）'!I21/'4号-3,4参考（事業割合）'!$J21*'10号-6'!$S$159</f>
        <v>#DIV/0!</v>
      </c>
      <c r="AM22" s="369" t="str">
        <f t="shared" si="7"/>
        <v/>
      </c>
      <c r="AN22" s="381" t="e">
        <f>+'4号-3,4参考（事業割合）'!E21/'4号-3,4参考（事業割合）'!$J21*'10号-6'!$S$161</f>
        <v>#DIV/0!</v>
      </c>
      <c r="AO22" s="381" t="e">
        <f>+'4号-3,4参考（事業割合）'!F21/'4号-3,4参考（事業割合）'!$J21*'10号-6'!$S$161</f>
        <v>#DIV/0!</v>
      </c>
      <c r="AP22" s="381" t="e">
        <f>+'4号-3,4参考（事業割合）'!G21/'4号-3,4参考（事業割合）'!$J21*'10号-6'!$S$161</f>
        <v>#DIV/0!</v>
      </c>
      <c r="AQ22" s="381" t="e">
        <f>+'4号-3,4参考（事業割合）'!H21/'4号-3,4参考（事業割合）'!$J21*'10号-6'!$S$161</f>
        <v>#DIV/0!</v>
      </c>
      <c r="AR22" s="381" t="e">
        <f>+'4号-3,4参考（事業割合）'!I21/'4号-3,4参考（事業割合）'!$J21*'10号-6'!$S$161</f>
        <v>#DIV/0!</v>
      </c>
      <c r="AS22" s="368" t="str">
        <f t="shared" si="8"/>
        <v/>
      </c>
      <c r="AT22" s="369">
        <f t="shared" si="4"/>
        <v>0</v>
      </c>
    </row>
    <row r="23" spans="1:46" ht="21.95" customHeight="1">
      <c r="A23" s="10">
        <v>17</v>
      </c>
      <c r="B23" s="275">
        <f>+'4号-3,4参考（事業割合）'!B22</f>
        <v>0</v>
      </c>
      <c r="C23" s="367">
        <f>+'4号-3,4参考（事業割合）'!C22</f>
        <v>0</v>
      </c>
      <c r="D23" s="39" t="str">
        <f>'4号-3,4参考（事業割合）'!D22</f>
        <v/>
      </c>
      <c r="E23" s="407" t="e">
        <f>'4号-3,4参考（事業割合）'!E22/'4号-3,4参考（事業割合）'!$J22*'10号-6'!$S$166</f>
        <v>#DIV/0!</v>
      </c>
      <c r="F23" s="407" t="e">
        <f>'4号-3,4参考（事業割合）'!F22/'4号-3,4参考（事業割合）'!$J22*'10号-6'!$S$166</f>
        <v>#DIV/0!</v>
      </c>
      <c r="G23" s="407" t="e">
        <f>'4号-3,4参考（事業割合）'!G22/'4号-3,4参考（事業割合）'!$J22*'10号-6'!$S$166</f>
        <v>#DIV/0!</v>
      </c>
      <c r="H23" s="407" t="e">
        <f>'4号-3,4参考（事業割合）'!H22/'4号-3,4参考（事業割合）'!$J22*'10号-6'!$S$166</f>
        <v>#DIV/0!</v>
      </c>
      <c r="I23" s="407" t="e">
        <f>'4号-3,4参考（事業割合）'!I22/'4号-3,4参考（事業割合）'!$J22*'10号-6'!$S$166</f>
        <v>#DIV/0!</v>
      </c>
      <c r="J23" s="368" t="str">
        <f t="shared" si="11"/>
        <v/>
      </c>
      <c r="K23" s="381" t="e">
        <f>'4号-3,4参考（事業割合）'!E22/'4号-3,4参考（事業割合）'!$J$22*'10号-6'!$S$168</f>
        <v>#DIV/0!</v>
      </c>
      <c r="L23" s="381" t="e">
        <f>'4号-3,4参考（事業割合）'!F22/'4号-3,4参考（事業割合）'!$J$22*'10号-6'!$S$168</f>
        <v>#DIV/0!</v>
      </c>
      <c r="M23" s="381" t="e">
        <f>'4号-3,4参考（事業割合）'!G22/'4号-3,4参考（事業割合）'!$J$22*'10号-6'!$S$168</f>
        <v>#DIV/0!</v>
      </c>
      <c r="N23" s="381" t="e">
        <f>'4号-3,4参考（事業割合）'!H22/'4号-3,4参考（事業割合）'!$J$22*'10号-6'!$S$168</f>
        <v>#DIV/0!</v>
      </c>
      <c r="O23" s="381" t="e">
        <f>'4号-3,4参考（事業割合）'!I22/'4号-3,4参考（事業割合）'!$J$22*'10号-6'!$S$168</f>
        <v>#DIV/0!</v>
      </c>
      <c r="P23" s="369" t="str">
        <f t="shared" si="10"/>
        <v/>
      </c>
      <c r="Q23" s="407" t="e">
        <f>+'4号-3,4参考（事業割合）'!E22/'4号-3,4参考（事業割合）'!$J22*'10号-6'!$S$170</f>
        <v>#DIV/0!</v>
      </c>
      <c r="R23" s="407" t="e">
        <f>+'4号-3,4参考（事業割合）'!F22/'4号-3,4参考（事業割合）'!$J22*'10号-6'!$S$170</f>
        <v>#DIV/0!</v>
      </c>
      <c r="S23" s="407" t="e">
        <f>+'4号-3,4参考（事業割合）'!G22/'4号-3,4参考（事業割合）'!$J22*'10号-6'!$S$170</f>
        <v>#DIV/0!</v>
      </c>
      <c r="T23" s="407" t="e">
        <f>+'4号-3,4参考（事業割合）'!H22/'4号-3,4参考（事業割合）'!$J22*'10号-6'!$S$170</f>
        <v>#DIV/0!</v>
      </c>
      <c r="U23" s="407" t="e">
        <f>+'4号-3,4参考（事業割合）'!I22/'4号-3,4参考（事業割合）'!$J22*'10号-6'!$S$170</f>
        <v>#DIV/0!</v>
      </c>
      <c r="V23" s="382" t="str">
        <f t="shared" si="5"/>
        <v/>
      </c>
      <c r="W23" s="369">
        <f t="shared" si="0"/>
        <v>0</v>
      </c>
      <c r="X23" s="30"/>
      <c r="Y23" s="275">
        <f t="shared" si="1"/>
        <v>0</v>
      </c>
      <c r="Z23" s="367">
        <f t="shared" si="2"/>
        <v>0</v>
      </c>
      <c r="AA23" s="39" t="str">
        <f t="shared" si="3"/>
        <v/>
      </c>
      <c r="AB23" s="381" t="e">
        <f>'4号-3,4参考（事業割合）'!E22/'4号-3,4参考（事業割合）'!$J22*'10号-6'!$S$165</f>
        <v>#DIV/0!</v>
      </c>
      <c r="AC23" s="381" t="e">
        <f>'4号-3,4参考（事業割合）'!F22/'4号-3,4参考（事業割合）'!$J22*'10号-6'!$S$165</f>
        <v>#DIV/0!</v>
      </c>
      <c r="AD23" s="381" t="e">
        <f>'4号-3,4参考（事業割合）'!G22/'4号-3,4参考（事業割合）'!$J22*'10号-6'!$S$165</f>
        <v>#DIV/0!</v>
      </c>
      <c r="AE23" s="381" t="e">
        <f>'4号-3,4参考（事業割合）'!H22/'4号-3,4参考（事業割合）'!$J22*'10号-6'!$S$165</f>
        <v>#DIV/0!</v>
      </c>
      <c r="AF23" s="381" t="e">
        <f>'4号-3,4参考（事業割合）'!I22/'4号-3,4参考（事業割合）'!$J22*'10号-6'!$S$165</f>
        <v>#DIV/0!</v>
      </c>
      <c r="AG23" s="368" t="str">
        <f t="shared" si="6"/>
        <v/>
      </c>
      <c r="AH23" s="381" t="e">
        <f>'4号-3,4参考（事業割合）'!E22/'4号-3,4参考（事業割合）'!$J22*'10号-6'!$S$167</f>
        <v>#DIV/0!</v>
      </c>
      <c r="AI23" s="381" t="e">
        <f>'4号-3,4参考（事業割合）'!F22/'4号-3,4参考（事業割合）'!$J22*'10号-6'!$S$167</f>
        <v>#DIV/0!</v>
      </c>
      <c r="AJ23" s="381" t="e">
        <f>'4号-3,4参考（事業割合）'!G22/'4号-3,4参考（事業割合）'!$J22*'10号-6'!$S$167</f>
        <v>#DIV/0!</v>
      </c>
      <c r="AK23" s="381" t="e">
        <f>'4号-3,4参考（事業割合）'!H22/'4号-3,4参考（事業割合）'!$J22*'10号-6'!$S$167</f>
        <v>#DIV/0!</v>
      </c>
      <c r="AL23" s="381" t="e">
        <f>'4号-3,4参考（事業割合）'!I22/'4号-3,4参考（事業割合）'!$J22*'10号-6'!$S$167</f>
        <v>#DIV/0!</v>
      </c>
      <c r="AM23" s="369" t="str">
        <f t="shared" si="7"/>
        <v/>
      </c>
      <c r="AN23" s="381" t="e">
        <f>+'4号-3,4参考（事業割合）'!E22/'4号-3,4参考（事業割合）'!$J22*'10号-6'!$S$169</f>
        <v>#DIV/0!</v>
      </c>
      <c r="AO23" s="381" t="e">
        <f>+'4号-3,4参考（事業割合）'!F22/'4号-3,4参考（事業割合）'!$J22*'10号-6'!$S$169</f>
        <v>#DIV/0!</v>
      </c>
      <c r="AP23" s="381" t="e">
        <f>+'4号-3,4参考（事業割合）'!G22/'4号-3,4参考（事業割合）'!$J22*'10号-6'!$S$169</f>
        <v>#DIV/0!</v>
      </c>
      <c r="AQ23" s="381" t="e">
        <f>+'4号-3,4参考（事業割合）'!H22/'4号-3,4参考（事業割合）'!$J22*'10号-6'!$S$169</f>
        <v>#DIV/0!</v>
      </c>
      <c r="AR23" s="381" t="e">
        <f>+'4号-3,4参考（事業割合）'!I22/'4号-3,4参考（事業割合）'!$J22*'10号-6'!$S$169</f>
        <v>#DIV/0!</v>
      </c>
      <c r="AS23" s="368" t="str">
        <f t="shared" si="8"/>
        <v/>
      </c>
      <c r="AT23" s="369">
        <f t="shared" si="4"/>
        <v>0</v>
      </c>
    </row>
    <row r="24" spans="1:46" ht="21.95" customHeight="1">
      <c r="A24" s="10">
        <v>18</v>
      </c>
      <c r="B24" s="275">
        <f>+'4号-3,4参考（事業割合）'!B23</f>
        <v>0</v>
      </c>
      <c r="C24" s="367">
        <f>+'4号-3,4参考（事業割合）'!C23</f>
        <v>0</v>
      </c>
      <c r="D24" s="39" t="str">
        <f>'4号-3,4参考（事業割合）'!D23</f>
        <v/>
      </c>
      <c r="E24" s="407" t="e">
        <f>'4号-3,4参考（事業割合）'!E23/'4号-3,4参考（事業割合）'!$J23*'10号-6'!$S$174</f>
        <v>#DIV/0!</v>
      </c>
      <c r="F24" s="407" t="e">
        <f>'4号-3,4参考（事業割合）'!F23/'4号-3,4参考（事業割合）'!$J23*'10号-6'!$S$174</f>
        <v>#DIV/0!</v>
      </c>
      <c r="G24" s="407" t="e">
        <f>'4号-3,4参考（事業割合）'!G23/'4号-3,4参考（事業割合）'!$J23*'10号-6'!$S$174</f>
        <v>#DIV/0!</v>
      </c>
      <c r="H24" s="407" t="e">
        <f>'4号-3,4参考（事業割合）'!H23/'4号-3,4参考（事業割合）'!$J23*'10号-6'!$S$174</f>
        <v>#DIV/0!</v>
      </c>
      <c r="I24" s="407" t="e">
        <f>'4号-3,4参考（事業割合）'!I23/'4号-3,4参考（事業割合）'!$J23*'10号-6'!$S$174</f>
        <v>#DIV/0!</v>
      </c>
      <c r="J24" s="368" t="str">
        <f t="shared" si="11"/>
        <v/>
      </c>
      <c r="K24" s="381" t="e">
        <f>'4号-3,4参考（事業割合）'!E23/'4号-3,4参考（事業割合）'!$J$23*'10号-6'!$S$176</f>
        <v>#DIV/0!</v>
      </c>
      <c r="L24" s="381" t="e">
        <f>'4号-3,4参考（事業割合）'!F23/'4号-3,4参考（事業割合）'!$J$23*'10号-6'!$S$176</f>
        <v>#DIV/0!</v>
      </c>
      <c r="M24" s="381" t="e">
        <f>'4号-3,4参考（事業割合）'!G23/'4号-3,4参考（事業割合）'!$J$23*'10号-6'!$S$176</f>
        <v>#DIV/0!</v>
      </c>
      <c r="N24" s="381" t="e">
        <f>'4号-3,4参考（事業割合）'!H23/'4号-3,4参考（事業割合）'!$J$23*'10号-6'!$S$176</f>
        <v>#DIV/0!</v>
      </c>
      <c r="O24" s="381" t="e">
        <f>'4号-3,4参考（事業割合）'!I23/'4号-3,4参考（事業割合）'!$J$23*'10号-6'!$S$176</f>
        <v>#DIV/0!</v>
      </c>
      <c r="P24" s="369" t="str">
        <f t="shared" si="10"/>
        <v/>
      </c>
      <c r="Q24" s="407" t="e">
        <f>+'4号-3,4参考（事業割合）'!E23/'4号-3,4参考（事業割合）'!$J23*'10号-6'!$S$178</f>
        <v>#DIV/0!</v>
      </c>
      <c r="R24" s="407" t="e">
        <f>+'4号-3,4参考（事業割合）'!F23/'4号-3,4参考（事業割合）'!$J23*'10号-6'!$S$178</f>
        <v>#DIV/0!</v>
      </c>
      <c r="S24" s="407" t="e">
        <f>+'4号-3,4参考（事業割合）'!G23/'4号-3,4参考（事業割合）'!$J23*'10号-6'!$S$178</f>
        <v>#DIV/0!</v>
      </c>
      <c r="T24" s="407" t="e">
        <f>+'4号-3,4参考（事業割合）'!H23/'4号-3,4参考（事業割合）'!$J23*'10号-6'!$S$178</f>
        <v>#DIV/0!</v>
      </c>
      <c r="U24" s="407" t="e">
        <f>+'4号-3,4参考（事業割合）'!I23/'4号-3,4参考（事業割合）'!$J23*'10号-6'!$S$178</f>
        <v>#DIV/0!</v>
      </c>
      <c r="V24" s="382" t="str">
        <f t="shared" si="5"/>
        <v/>
      </c>
      <c r="W24" s="369">
        <f t="shared" si="0"/>
        <v>0</v>
      </c>
      <c r="X24" s="30"/>
      <c r="Y24" s="275">
        <f t="shared" si="1"/>
        <v>0</v>
      </c>
      <c r="Z24" s="367">
        <f t="shared" si="2"/>
        <v>0</v>
      </c>
      <c r="AA24" s="39" t="str">
        <f t="shared" si="3"/>
        <v/>
      </c>
      <c r="AB24" s="381" t="e">
        <f>'4号-3,4参考（事業割合）'!E23/'4号-3,4参考（事業割合）'!$J23*'10号-6'!$S$173</f>
        <v>#DIV/0!</v>
      </c>
      <c r="AC24" s="381" t="e">
        <f>'4号-3,4参考（事業割合）'!F23/'4号-3,4参考（事業割合）'!$J23*'10号-6'!$S$173</f>
        <v>#DIV/0!</v>
      </c>
      <c r="AD24" s="381" t="e">
        <f>'4号-3,4参考（事業割合）'!G23/'4号-3,4参考（事業割合）'!$J23*'10号-6'!$S$173</f>
        <v>#DIV/0!</v>
      </c>
      <c r="AE24" s="381" t="e">
        <f>'4号-3,4参考（事業割合）'!H23/'4号-3,4参考（事業割合）'!$J23*'10号-6'!$S$173</f>
        <v>#DIV/0!</v>
      </c>
      <c r="AF24" s="381" t="e">
        <f>'4号-3,4参考（事業割合）'!I23/'4号-3,4参考（事業割合）'!$J23*'10号-6'!$S$173</f>
        <v>#DIV/0!</v>
      </c>
      <c r="AG24" s="368" t="str">
        <f t="shared" si="6"/>
        <v/>
      </c>
      <c r="AH24" s="381" t="e">
        <f>'4号-3,4参考（事業割合）'!E23/'4号-3,4参考（事業割合）'!$J23*'10号-6'!$S$175</f>
        <v>#DIV/0!</v>
      </c>
      <c r="AI24" s="381" t="e">
        <f>'4号-3,4参考（事業割合）'!F23/'4号-3,4参考（事業割合）'!$J23*'10号-6'!$S$175</f>
        <v>#DIV/0!</v>
      </c>
      <c r="AJ24" s="381" t="e">
        <f>'4号-3,4参考（事業割合）'!G23/'4号-3,4参考（事業割合）'!$J23*'10号-6'!$S$175</f>
        <v>#DIV/0!</v>
      </c>
      <c r="AK24" s="381" t="e">
        <f>'4号-3,4参考（事業割合）'!H23/'4号-3,4参考（事業割合）'!$J23*'10号-6'!$S$175</f>
        <v>#DIV/0!</v>
      </c>
      <c r="AL24" s="381" t="e">
        <f>'4号-3,4参考（事業割合）'!I23/'4号-3,4参考（事業割合）'!$J23*'10号-6'!$S$175</f>
        <v>#DIV/0!</v>
      </c>
      <c r="AM24" s="369" t="str">
        <f t="shared" si="7"/>
        <v/>
      </c>
      <c r="AN24" s="381" t="e">
        <f>+'4号-3,4参考（事業割合）'!E23/'4号-3,4参考（事業割合）'!$J23*'10号-6'!$S$177</f>
        <v>#DIV/0!</v>
      </c>
      <c r="AO24" s="381" t="e">
        <f>+'4号-3,4参考（事業割合）'!F23/'4号-3,4参考（事業割合）'!$J23*'10号-6'!$S$177</f>
        <v>#DIV/0!</v>
      </c>
      <c r="AP24" s="381" t="e">
        <f>+'4号-3,4参考（事業割合）'!G23/'4号-3,4参考（事業割合）'!$J23*'10号-6'!$S$177</f>
        <v>#DIV/0!</v>
      </c>
      <c r="AQ24" s="381" t="e">
        <f>+'4号-3,4参考（事業割合）'!H23/'4号-3,4参考（事業割合）'!$J23*'10号-6'!$S$177</f>
        <v>#DIV/0!</v>
      </c>
      <c r="AR24" s="381" t="e">
        <f>+'4号-3,4参考（事業割合）'!I23/'4号-3,4参考（事業割合）'!$J23*'10号-6'!$S$177</f>
        <v>#DIV/0!</v>
      </c>
      <c r="AS24" s="368" t="str">
        <f t="shared" si="8"/>
        <v/>
      </c>
      <c r="AT24" s="369">
        <f t="shared" si="4"/>
        <v>0</v>
      </c>
    </row>
    <row r="25" spans="1:46" ht="21.95" customHeight="1">
      <c r="A25" s="10">
        <v>19</v>
      </c>
      <c r="B25" s="275">
        <f>+'4号-3,4参考（事業割合）'!B24</f>
        <v>0</v>
      </c>
      <c r="C25" s="367">
        <f>+'4号-3,4参考（事業割合）'!C24</f>
        <v>0</v>
      </c>
      <c r="D25" s="39" t="str">
        <f>'4号-3,4参考（事業割合）'!D24</f>
        <v/>
      </c>
      <c r="E25" s="407" t="e">
        <f>'4号-3,4参考（事業割合）'!E24/'4号-3,4参考（事業割合）'!$J24*'10号-6'!$S$182</f>
        <v>#DIV/0!</v>
      </c>
      <c r="F25" s="407" t="e">
        <f>'4号-3,4参考（事業割合）'!F24/'4号-3,4参考（事業割合）'!$J24*'10号-6'!$S$182</f>
        <v>#DIV/0!</v>
      </c>
      <c r="G25" s="407" t="e">
        <f>'4号-3,4参考（事業割合）'!G24/'4号-3,4参考（事業割合）'!$J24*'10号-6'!$S$182</f>
        <v>#DIV/0!</v>
      </c>
      <c r="H25" s="407" t="e">
        <f>'4号-3,4参考（事業割合）'!H24/'4号-3,4参考（事業割合）'!$J24*'10号-6'!$S$182</f>
        <v>#DIV/0!</v>
      </c>
      <c r="I25" s="407" t="e">
        <f>'4号-3,4参考（事業割合）'!I24/'4号-3,4参考（事業割合）'!$J24*'10号-6'!$S$182</f>
        <v>#DIV/0!</v>
      </c>
      <c r="J25" s="368" t="str">
        <f t="shared" si="11"/>
        <v/>
      </c>
      <c r="K25" s="381" t="e">
        <f>'4号-3,4参考（事業割合）'!E24/'4号-3,4参考（事業割合）'!$J$24*'10号-6'!$S$184</f>
        <v>#DIV/0!</v>
      </c>
      <c r="L25" s="381" t="e">
        <f>'4号-3,4参考（事業割合）'!F24/'4号-3,4参考（事業割合）'!$J$24*'10号-6'!$S$184</f>
        <v>#DIV/0!</v>
      </c>
      <c r="M25" s="381" t="e">
        <f>'4号-3,4参考（事業割合）'!G24/'4号-3,4参考（事業割合）'!$J$24*'10号-6'!$S$184</f>
        <v>#DIV/0!</v>
      </c>
      <c r="N25" s="381" t="e">
        <f>'4号-3,4参考（事業割合）'!H24/'4号-3,4参考（事業割合）'!$J$24*'10号-6'!$S$184</f>
        <v>#DIV/0!</v>
      </c>
      <c r="O25" s="381" t="e">
        <f>'4号-3,4参考（事業割合）'!I24/'4号-3,4参考（事業割合）'!$J$24*'10号-6'!$S$184</f>
        <v>#DIV/0!</v>
      </c>
      <c r="P25" s="369" t="str">
        <f t="shared" si="10"/>
        <v/>
      </c>
      <c r="Q25" s="407" t="e">
        <f>+'4号-3,4参考（事業割合）'!E24/'4号-3,4参考（事業割合）'!$J24*'10号-6'!$S$186</f>
        <v>#DIV/0!</v>
      </c>
      <c r="R25" s="407" t="e">
        <f>+'4号-3,4参考（事業割合）'!F24/'4号-3,4参考（事業割合）'!$J24*'10号-6'!$S$186</f>
        <v>#DIV/0!</v>
      </c>
      <c r="S25" s="407" t="e">
        <f>+'4号-3,4参考（事業割合）'!G24/'4号-3,4参考（事業割合）'!$J24*'10号-6'!$S$186</f>
        <v>#DIV/0!</v>
      </c>
      <c r="T25" s="407" t="e">
        <f>+'4号-3,4参考（事業割合）'!H24/'4号-3,4参考（事業割合）'!$J24*'10号-6'!$S$186</f>
        <v>#DIV/0!</v>
      </c>
      <c r="U25" s="407" t="e">
        <f>+'4号-3,4参考（事業割合）'!I24/'4号-3,4参考（事業割合）'!$J24*'10号-6'!$S$186</f>
        <v>#DIV/0!</v>
      </c>
      <c r="V25" s="382" t="str">
        <f t="shared" si="5"/>
        <v/>
      </c>
      <c r="W25" s="369">
        <f t="shared" si="0"/>
        <v>0</v>
      </c>
      <c r="X25" s="30"/>
      <c r="Y25" s="275">
        <f t="shared" si="1"/>
        <v>0</v>
      </c>
      <c r="Z25" s="367">
        <f t="shared" si="2"/>
        <v>0</v>
      </c>
      <c r="AA25" s="39" t="str">
        <f t="shared" si="3"/>
        <v/>
      </c>
      <c r="AB25" s="381" t="e">
        <f>'4号-3,4参考（事業割合）'!E24/'4号-3,4参考（事業割合）'!$J24*'10号-6'!$S$181</f>
        <v>#DIV/0!</v>
      </c>
      <c r="AC25" s="381" t="e">
        <f>'4号-3,4参考（事業割合）'!F24/'4号-3,4参考（事業割合）'!$J24*'10号-6'!$S$181</f>
        <v>#DIV/0!</v>
      </c>
      <c r="AD25" s="381" t="e">
        <f>'4号-3,4参考（事業割合）'!G24/'4号-3,4参考（事業割合）'!$J24*'10号-6'!$S$181</f>
        <v>#DIV/0!</v>
      </c>
      <c r="AE25" s="381" t="e">
        <f>'4号-3,4参考（事業割合）'!H24/'4号-3,4参考（事業割合）'!$J24*'10号-6'!$S$181</f>
        <v>#DIV/0!</v>
      </c>
      <c r="AF25" s="381" t="e">
        <f>'4号-3,4参考（事業割合）'!I24/'4号-3,4参考（事業割合）'!$J24*'10号-6'!$S$181</f>
        <v>#DIV/0!</v>
      </c>
      <c r="AG25" s="368" t="str">
        <f t="shared" si="6"/>
        <v/>
      </c>
      <c r="AH25" s="381" t="e">
        <f>'4号-3,4参考（事業割合）'!E24/'4号-3,4参考（事業割合）'!$J24*'10号-6'!$S$183</f>
        <v>#DIV/0!</v>
      </c>
      <c r="AI25" s="381" t="e">
        <f>'4号-3,4参考（事業割合）'!F24/'4号-3,4参考（事業割合）'!$J24*'10号-6'!$S$183</f>
        <v>#DIV/0!</v>
      </c>
      <c r="AJ25" s="381" t="e">
        <f>'4号-3,4参考（事業割合）'!G24/'4号-3,4参考（事業割合）'!$J24*'10号-6'!$S$183</f>
        <v>#DIV/0!</v>
      </c>
      <c r="AK25" s="381" t="e">
        <f>'4号-3,4参考（事業割合）'!H24/'4号-3,4参考（事業割合）'!$J24*'10号-6'!$S$183</f>
        <v>#DIV/0!</v>
      </c>
      <c r="AL25" s="381" t="e">
        <f>'4号-3,4参考（事業割合）'!I24/'4号-3,4参考（事業割合）'!$J24*'10号-6'!$S$183</f>
        <v>#DIV/0!</v>
      </c>
      <c r="AM25" s="369" t="str">
        <f t="shared" si="7"/>
        <v/>
      </c>
      <c r="AN25" s="381" t="e">
        <f>+'4号-3,4参考（事業割合）'!E24/'4号-3,4参考（事業割合）'!$J24*'10号-6'!$S$185</f>
        <v>#DIV/0!</v>
      </c>
      <c r="AO25" s="381" t="e">
        <f>+'4号-3,4参考（事業割合）'!F24/'4号-3,4参考（事業割合）'!$J24*'10号-6'!$S$185</f>
        <v>#DIV/0!</v>
      </c>
      <c r="AP25" s="381" t="e">
        <f>+'4号-3,4参考（事業割合）'!G24/'4号-3,4参考（事業割合）'!$J24*'10号-6'!$S$185</f>
        <v>#DIV/0!</v>
      </c>
      <c r="AQ25" s="381" t="e">
        <f>+'4号-3,4参考（事業割合）'!H24/'4号-3,4参考（事業割合）'!$J24*'10号-6'!$S$185</f>
        <v>#DIV/0!</v>
      </c>
      <c r="AR25" s="381" t="e">
        <f>+'4号-3,4参考（事業割合）'!I24/'4号-3,4参考（事業割合）'!$J24*'10号-6'!$S$185</f>
        <v>#DIV/0!</v>
      </c>
      <c r="AS25" s="368" t="str">
        <f t="shared" si="8"/>
        <v/>
      </c>
      <c r="AT25" s="369">
        <f t="shared" si="4"/>
        <v>0</v>
      </c>
    </row>
    <row r="26" spans="1:46" ht="21.95" customHeight="1">
      <c r="A26" s="10">
        <v>20</v>
      </c>
      <c r="B26" s="275">
        <f>+'4号-3,4参考（事業割合）'!B25</f>
        <v>0</v>
      </c>
      <c r="C26" s="367">
        <f>+'4号-3,4参考（事業割合）'!C25</f>
        <v>0</v>
      </c>
      <c r="D26" s="39" t="str">
        <f>'4号-3,4参考（事業割合）'!D25</f>
        <v/>
      </c>
      <c r="E26" s="407" t="e">
        <f>'4号-3,4参考（事業割合）'!E25/'4号-3,4参考（事業割合）'!$J25*'10号-6'!$S$190</f>
        <v>#DIV/0!</v>
      </c>
      <c r="F26" s="407" t="e">
        <f>'4号-3,4参考（事業割合）'!F25/'4号-3,4参考（事業割合）'!$J25*'10号-6'!$S$190</f>
        <v>#DIV/0!</v>
      </c>
      <c r="G26" s="407" t="e">
        <f>'4号-3,4参考（事業割合）'!G25/'4号-3,4参考（事業割合）'!$J25*'10号-6'!$S$190</f>
        <v>#DIV/0!</v>
      </c>
      <c r="H26" s="407" t="e">
        <f>'4号-3,4参考（事業割合）'!H25/'4号-3,4参考（事業割合）'!$J25*'10号-6'!$S$190</f>
        <v>#DIV/0!</v>
      </c>
      <c r="I26" s="407" t="e">
        <f>'4号-3,4参考（事業割合）'!I25/'4号-3,4参考（事業割合）'!$J25*'10号-6'!$S$190</f>
        <v>#DIV/0!</v>
      </c>
      <c r="J26" s="368" t="str">
        <f t="shared" si="11"/>
        <v/>
      </c>
      <c r="K26" s="381" t="e">
        <f>'4号-3,4参考（事業割合）'!E25/'4号-3,4参考（事業割合）'!$J$25*'10号-6'!$S$192</f>
        <v>#DIV/0!</v>
      </c>
      <c r="L26" s="381" t="e">
        <f>'4号-3,4参考（事業割合）'!F25/'4号-3,4参考（事業割合）'!$J$25*'10号-6'!$S$192</f>
        <v>#DIV/0!</v>
      </c>
      <c r="M26" s="381" t="e">
        <f>'4号-3,4参考（事業割合）'!G25/'4号-3,4参考（事業割合）'!$J$25*'10号-6'!$S$192</f>
        <v>#DIV/0!</v>
      </c>
      <c r="N26" s="381" t="e">
        <f>'4号-3,4参考（事業割合）'!H25/'4号-3,4参考（事業割合）'!$J$25*'10号-6'!$S$192</f>
        <v>#DIV/0!</v>
      </c>
      <c r="O26" s="381" t="e">
        <f>'4号-3,4参考（事業割合）'!I25/'4号-3,4参考（事業割合）'!$J$25*'10号-6'!$S$192</f>
        <v>#DIV/0!</v>
      </c>
      <c r="P26" s="369" t="str">
        <f t="shared" si="10"/>
        <v/>
      </c>
      <c r="Q26" s="407" t="e">
        <f>+'4号-3,4参考（事業割合）'!E25/'4号-3,4参考（事業割合）'!$J25*'10号-6'!$S$194</f>
        <v>#DIV/0!</v>
      </c>
      <c r="R26" s="407" t="e">
        <f>+'4号-3,4参考（事業割合）'!F25/'4号-3,4参考（事業割合）'!$J25*'10号-6'!$S$194</f>
        <v>#DIV/0!</v>
      </c>
      <c r="S26" s="407" t="e">
        <f>+'4号-3,4参考（事業割合）'!G25/'4号-3,4参考（事業割合）'!$J25*'10号-6'!$S$194</f>
        <v>#DIV/0!</v>
      </c>
      <c r="T26" s="407" t="e">
        <f>+'4号-3,4参考（事業割合）'!H25/'4号-3,4参考（事業割合）'!$J25*'10号-6'!$S$194</f>
        <v>#DIV/0!</v>
      </c>
      <c r="U26" s="407" t="e">
        <f>+'4号-3,4参考（事業割合）'!I25/'4号-3,4参考（事業割合）'!$J25*'10号-6'!$S$194</f>
        <v>#DIV/0!</v>
      </c>
      <c r="V26" s="382" t="str">
        <f t="shared" si="5"/>
        <v/>
      </c>
      <c r="W26" s="369">
        <f t="shared" si="0"/>
        <v>0</v>
      </c>
      <c r="X26" s="30"/>
      <c r="Y26" s="275">
        <f t="shared" si="1"/>
        <v>0</v>
      </c>
      <c r="Z26" s="367">
        <f t="shared" si="2"/>
        <v>0</v>
      </c>
      <c r="AA26" s="39" t="str">
        <f t="shared" si="3"/>
        <v/>
      </c>
      <c r="AB26" s="381" t="e">
        <f>'4号-3,4参考（事業割合）'!E25/'4号-3,4参考（事業割合）'!$J25*'10号-6'!$S$189</f>
        <v>#DIV/0!</v>
      </c>
      <c r="AC26" s="381" t="e">
        <f>'4号-3,4参考（事業割合）'!F25/'4号-3,4参考（事業割合）'!$J25*'10号-6'!$S$189</f>
        <v>#DIV/0!</v>
      </c>
      <c r="AD26" s="381" t="e">
        <f>'4号-3,4参考（事業割合）'!G25/'4号-3,4参考（事業割合）'!$J25*'10号-6'!$S$189</f>
        <v>#DIV/0!</v>
      </c>
      <c r="AE26" s="381" t="e">
        <f>'4号-3,4参考（事業割合）'!H25/'4号-3,4参考（事業割合）'!$J25*'10号-6'!$S$189</f>
        <v>#DIV/0!</v>
      </c>
      <c r="AF26" s="381" t="e">
        <f>'4号-3,4参考（事業割合）'!I25/'4号-3,4参考（事業割合）'!$J25*'10号-6'!$S$189</f>
        <v>#DIV/0!</v>
      </c>
      <c r="AG26" s="368" t="str">
        <f t="shared" si="6"/>
        <v/>
      </c>
      <c r="AH26" s="381" t="e">
        <f>'4号-3,4参考（事業割合）'!E25/'4号-3,4参考（事業割合）'!$J25*'10号-6'!$S$191</f>
        <v>#DIV/0!</v>
      </c>
      <c r="AI26" s="381" t="e">
        <f>'4号-3,4参考（事業割合）'!F25/'4号-3,4参考（事業割合）'!$J25*'10号-6'!$S$191</f>
        <v>#DIV/0!</v>
      </c>
      <c r="AJ26" s="381" t="e">
        <f>'4号-3,4参考（事業割合）'!G25/'4号-3,4参考（事業割合）'!$J25*'10号-6'!$S$191</f>
        <v>#DIV/0!</v>
      </c>
      <c r="AK26" s="381" t="e">
        <f>'4号-3,4参考（事業割合）'!H25/'4号-3,4参考（事業割合）'!$J25*'10号-6'!$S$191</f>
        <v>#DIV/0!</v>
      </c>
      <c r="AL26" s="381" t="e">
        <f>'4号-3,4参考（事業割合）'!I25/'4号-3,4参考（事業割合）'!$J25*'10号-6'!$S$191</f>
        <v>#DIV/0!</v>
      </c>
      <c r="AM26" s="369" t="str">
        <f t="shared" si="7"/>
        <v/>
      </c>
      <c r="AN26" s="381" t="e">
        <f>+'4号-3,4参考（事業割合）'!E25/'4号-3,4参考（事業割合）'!$J25*'10号-6'!$S$193</f>
        <v>#DIV/0!</v>
      </c>
      <c r="AO26" s="381" t="e">
        <f>+'4号-3,4参考（事業割合）'!F25/'4号-3,4参考（事業割合）'!$J25*'10号-6'!$S$193</f>
        <v>#DIV/0!</v>
      </c>
      <c r="AP26" s="381" t="e">
        <f>+'4号-3,4参考（事業割合）'!G25/'4号-3,4参考（事業割合）'!$J25*'10号-6'!$S$193</f>
        <v>#DIV/0!</v>
      </c>
      <c r="AQ26" s="381" t="e">
        <f>+'4号-3,4参考（事業割合）'!H25/'4号-3,4参考（事業割合）'!$J25*'10号-6'!$S$193</f>
        <v>#DIV/0!</v>
      </c>
      <c r="AR26" s="381" t="e">
        <f>+'4号-3,4参考（事業割合）'!I25/'4号-3,4参考（事業割合）'!$J25*'10号-6'!$S$193</f>
        <v>#DIV/0!</v>
      </c>
      <c r="AS26" s="368" t="str">
        <f t="shared" si="8"/>
        <v/>
      </c>
      <c r="AT26" s="369">
        <f t="shared" si="4"/>
        <v>0</v>
      </c>
    </row>
    <row r="27" spans="1:46" ht="21.95" customHeight="1">
      <c r="A27" s="10">
        <v>21</v>
      </c>
      <c r="B27" s="275">
        <f>+'4号-3,4参考（事業割合）'!B26</f>
        <v>0</v>
      </c>
      <c r="C27" s="367">
        <f>+'4号-3,4参考（事業割合）'!C26</f>
        <v>0</v>
      </c>
      <c r="D27" s="39" t="str">
        <f>'4号-3,4参考（事業割合）'!D26</f>
        <v/>
      </c>
      <c r="E27" s="407" t="e">
        <f>'4号-3,4参考（事業割合）'!E26/'4号-3,4参考（事業割合）'!$J26*'10号-6'!$S$209</f>
        <v>#DIV/0!</v>
      </c>
      <c r="F27" s="407" t="e">
        <f>'4号-3,4参考（事業割合）'!F26/'4号-3,4参考（事業割合）'!$J26*'10号-6'!$S$209</f>
        <v>#DIV/0!</v>
      </c>
      <c r="G27" s="407" t="e">
        <f>'4号-3,4参考（事業割合）'!G26/'4号-3,4参考（事業割合）'!$J26*'10号-6'!$S$209</f>
        <v>#DIV/0!</v>
      </c>
      <c r="H27" s="407" t="e">
        <f>'4号-3,4参考（事業割合）'!H26/'4号-3,4参考（事業割合）'!$J26*'10号-6'!$S$209</f>
        <v>#DIV/0!</v>
      </c>
      <c r="I27" s="407" t="e">
        <f>'4号-3,4参考（事業割合）'!I26/'4号-3,4参考（事業割合）'!$J26*'10号-6'!$S$209</f>
        <v>#DIV/0!</v>
      </c>
      <c r="J27" s="368" t="str">
        <f t="shared" si="11"/>
        <v/>
      </c>
      <c r="K27" s="381" t="e">
        <f>'4号-3,4参考（事業割合）'!E26/'4号-3,4参考（事業割合）'!$J$26*'10号-6'!$S$211</f>
        <v>#DIV/0!</v>
      </c>
      <c r="L27" s="381" t="e">
        <f>'4号-3,4参考（事業割合）'!F26/'4号-3,4参考（事業割合）'!$J$26*'10号-6'!$S$211</f>
        <v>#DIV/0!</v>
      </c>
      <c r="M27" s="381" t="e">
        <f>'4号-3,4参考（事業割合）'!G26/'4号-3,4参考（事業割合）'!$J$26*'10号-6'!$S$211</f>
        <v>#DIV/0!</v>
      </c>
      <c r="N27" s="381" t="e">
        <f>'4号-3,4参考（事業割合）'!H26/'4号-3,4参考（事業割合）'!$J$26*'10号-6'!$S$211</f>
        <v>#DIV/0!</v>
      </c>
      <c r="O27" s="381" t="e">
        <f>'4号-3,4参考（事業割合）'!I26/'4号-3,4参考（事業割合）'!$J$26*'10号-6'!$S$211</f>
        <v>#DIV/0!</v>
      </c>
      <c r="P27" s="369" t="str">
        <f t="shared" si="10"/>
        <v/>
      </c>
      <c r="Q27" s="407" t="e">
        <f>+'4号-3,4参考（事業割合）'!E26/'4号-3,4参考（事業割合）'!$J26*'10号-6'!$S$213</f>
        <v>#DIV/0!</v>
      </c>
      <c r="R27" s="407" t="e">
        <f>+'4号-3,4参考（事業割合）'!F26/'4号-3,4参考（事業割合）'!$J26*'10号-6'!$S$213</f>
        <v>#DIV/0!</v>
      </c>
      <c r="S27" s="407" t="e">
        <f>+'4号-3,4参考（事業割合）'!G26/'4号-3,4参考（事業割合）'!$J26*'10号-6'!$S$213</f>
        <v>#DIV/0!</v>
      </c>
      <c r="T27" s="407" t="e">
        <f>+'4号-3,4参考（事業割合）'!H26/'4号-3,4参考（事業割合）'!$J26*'10号-6'!$S$213</f>
        <v>#DIV/0!</v>
      </c>
      <c r="U27" s="407" t="e">
        <f>+'4号-3,4参考（事業割合）'!I26/'4号-3,4参考（事業割合）'!$J26*'10号-6'!$S$213</f>
        <v>#DIV/0!</v>
      </c>
      <c r="V27" s="382" t="str">
        <f t="shared" si="5"/>
        <v/>
      </c>
      <c r="W27" s="369">
        <f t="shared" si="0"/>
        <v>0</v>
      </c>
      <c r="X27" s="30"/>
      <c r="Y27" s="275">
        <f t="shared" si="1"/>
        <v>0</v>
      </c>
      <c r="Z27" s="367">
        <f t="shared" si="2"/>
        <v>0</v>
      </c>
      <c r="AA27" s="39" t="str">
        <f t="shared" si="3"/>
        <v/>
      </c>
      <c r="AB27" s="381" t="e">
        <f>'4号-3,4参考（事業割合）'!E26/'4号-3,4参考（事業割合）'!$J26*'10号-6'!$S$208</f>
        <v>#DIV/0!</v>
      </c>
      <c r="AC27" s="381" t="e">
        <f>'4号-3,4参考（事業割合）'!F26/'4号-3,4参考（事業割合）'!$J26*'10号-6'!$S$208</f>
        <v>#DIV/0!</v>
      </c>
      <c r="AD27" s="381" t="e">
        <f>'4号-3,4参考（事業割合）'!G26/'4号-3,4参考（事業割合）'!$J26*'10号-6'!$S$208</f>
        <v>#DIV/0!</v>
      </c>
      <c r="AE27" s="381" t="e">
        <f>'4号-3,4参考（事業割合）'!H26/'4号-3,4参考（事業割合）'!$J26*'10号-6'!$S$208</f>
        <v>#DIV/0!</v>
      </c>
      <c r="AF27" s="381" t="e">
        <f>'4号-3,4参考（事業割合）'!I26/'4号-3,4参考（事業割合）'!$J26*'10号-6'!$S$208</f>
        <v>#DIV/0!</v>
      </c>
      <c r="AG27" s="368" t="str">
        <f t="shared" si="6"/>
        <v/>
      </c>
      <c r="AH27" s="381" t="e">
        <f>'4号-3,4参考（事業割合）'!E26/'4号-3,4参考（事業割合）'!$J26*'10号-6'!$S$210</f>
        <v>#DIV/0!</v>
      </c>
      <c r="AI27" s="381" t="e">
        <f>'4号-3,4参考（事業割合）'!F26/'4号-3,4参考（事業割合）'!$J26*'10号-6'!$S$210</f>
        <v>#DIV/0!</v>
      </c>
      <c r="AJ27" s="381" t="e">
        <f>'4号-3,4参考（事業割合）'!G26/'4号-3,4参考（事業割合）'!$J26*'10号-6'!$S$210</f>
        <v>#DIV/0!</v>
      </c>
      <c r="AK27" s="381" t="e">
        <f>'4号-3,4参考（事業割合）'!H26/'4号-3,4参考（事業割合）'!$J26*'10号-6'!$S$210</f>
        <v>#DIV/0!</v>
      </c>
      <c r="AL27" s="381" t="e">
        <f>'4号-3,4参考（事業割合）'!I26/'4号-3,4参考（事業割合）'!$J26*'10号-6'!$S$210</f>
        <v>#DIV/0!</v>
      </c>
      <c r="AM27" s="369" t="str">
        <f t="shared" si="7"/>
        <v/>
      </c>
      <c r="AN27" s="381" t="e">
        <f>+'4号-3,4参考（事業割合）'!E26/'4号-3,4参考（事業割合）'!$J26*'10号-6'!$S$212</f>
        <v>#DIV/0!</v>
      </c>
      <c r="AO27" s="381" t="e">
        <f>+'4号-3,4参考（事業割合）'!F26/'4号-3,4参考（事業割合）'!$J26*'10号-6'!$S$212</f>
        <v>#DIV/0!</v>
      </c>
      <c r="AP27" s="381" t="e">
        <f>+'4号-3,4参考（事業割合）'!G26/'4号-3,4参考（事業割合）'!$J26*'10号-6'!$S$212</f>
        <v>#DIV/0!</v>
      </c>
      <c r="AQ27" s="381" t="e">
        <f>+'4号-3,4参考（事業割合）'!H26/'4号-3,4参考（事業割合）'!$J26*'10号-6'!$S$212</f>
        <v>#DIV/0!</v>
      </c>
      <c r="AR27" s="381" t="e">
        <f>+'4号-3,4参考（事業割合）'!I26/'4号-3,4参考（事業割合）'!$J26*'10号-6'!$S$212</f>
        <v>#DIV/0!</v>
      </c>
      <c r="AS27" s="368" t="str">
        <f t="shared" si="8"/>
        <v/>
      </c>
      <c r="AT27" s="369">
        <f t="shared" si="4"/>
        <v>0</v>
      </c>
    </row>
    <row r="28" spans="1:46" ht="21.95" customHeight="1">
      <c r="A28" s="10">
        <v>22</v>
      </c>
      <c r="B28" s="275">
        <f>+'4号-3,4参考（事業割合）'!B27</f>
        <v>0</v>
      </c>
      <c r="C28" s="367">
        <f>+'4号-3,4参考（事業割合）'!C27</f>
        <v>0</v>
      </c>
      <c r="D28" s="39" t="str">
        <f>'4号-3,4参考（事業割合）'!D27</f>
        <v/>
      </c>
      <c r="E28" s="407" t="e">
        <f>'4号-3,4参考（事業割合）'!E27/'4号-3,4参考（事業割合）'!$J27*'10号-6'!$S$217</f>
        <v>#DIV/0!</v>
      </c>
      <c r="F28" s="407" t="e">
        <f>'4号-3,4参考（事業割合）'!F27/'4号-3,4参考（事業割合）'!$J27*'10号-6'!$S$217</f>
        <v>#DIV/0!</v>
      </c>
      <c r="G28" s="407" t="e">
        <f>'4号-3,4参考（事業割合）'!G27/'4号-3,4参考（事業割合）'!$J27*'10号-6'!$S$217</f>
        <v>#DIV/0!</v>
      </c>
      <c r="H28" s="407" t="e">
        <f>'4号-3,4参考（事業割合）'!H27/'4号-3,4参考（事業割合）'!$J27*'10号-6'!$S$217</f>
        <v>#DIV/0!</v>
      </c>
      <c r="I28" s="407" t="e">
        <f>'4号-3,4参考（事業割合）'!I27/'4号-3,4参考（事業割合）'!$J27*'10号-6'!$S$217</f>
        <v>#DIV/0!</v>
      </c>
      <c r="J28" s="368" t="str">
        <f t="shared" si="11"/>
        <v/>
      </c>
      <c r="K28" s="381" t="e">
        <f>'4号-3,4参考（事業割合）'!E27/'4号-3,4参考（事業割合）'!$J$27*'10号-6'!$S$219</f>
        <v>#DIV/0!</v>
      </c>
      <c r="L28" s="381" t="e">
        <f>'4号-3,4参考（事業割合）'!F27/'4号-3,4参考（事業割合）'!$J$27*'10号-6'!$S$219</f>
        <v>#DIV/0!</v>
      </c>
      <c r="M28" s="381" t="e">
        <f>'4号-3,4参考（事業割合）'!G27/'4号-3,4参考（事業割合）'!$J$27*'10号-6'!$S$219</f>
        <v>#DIV/0!</v>
      </c>
      <c r="N28" s="381" t="e">
        <f>'4号-3,4参考（事業割合）'!H27/'4号-3,4参考（事業割合）'!$J$27*'10号-6'!$S$219</f>
        <v>#DIV/0!</v>
      </c>
      <c r="O28" s="381" t="e">
        <f>'4号-3,4参考（事業割合）'!I27/'4号-3,4参考（事業割合）'!$J$27*'10号-6'!$S$219</f>
        <v>#DIV/0!</v>
      </c>
      <c r="P28" s="369" t="str">
        <f t="shared" si="10"/>
        <v/>
      </c>
      <c r="Q28" s="407" t="e">
        <f>+'4号-3,4参考（事業割合）'!E27/'4号-3,4参考（事業割合）'!$J27*'10号-6'!$S$221</f>
        <v>#DIV/0!</v>
      </c>
      <c r="R28" s="407" t="e">
        <f>+'4号-3,4参考（事業割合）'!F27/'4号-3,4参考（事業割合）'!$J27*'10号-6'!$S$221</f>
        <v>#DIV/0!</v>
      </c>
      <c r="S28" s="407" t="e">
        <f>+'4号-3,4参考（事業割合）'!G27/'4号-3,4参考（事業割合）'!$J27*'10号-6'!$S$221</f>
        <v>#DIV/0!</v>
      </c>
      <c r="T28" s="407" t="e">
        <f>+'4号-3,4参考（事業割合）'!H27/'4号-3,4参考（事業割合）'!$J27*'10号-6'!$S$221</f>
        <v>#DIV/0!</v>
      </c>
      <c r="U28" s="407" t="e">
        <f>+'4号-3,4参考（事業割合）'!I27/'4号-3,4参考（事業割合）'!$J27*'10号-6'!$S$221</f>
        <v>#DIV/0!</v>
      </c>
      <c r="V28" s="382" t="str">
        <f t="shared" si="5"/>
        <v/>
      </c>
      <c r="W28" s="369">
        <f t="shared" si="0"/>
        <v>0</v>
      </c>
      <c r="X28" s="30"/>
      <c r="Y28" s="275">
        <f t="shared" si="1"/>
        <v>0</v>
      </c>
      <c r="Z28" s="367">
        <f t="shared" si="2"/>
        <v>0</v>
      </c>
      <c r="AA28" s="39" t="str">
        <f t="shared" si="3"/>
        <v/>
      </c>
      <c r="AB28" s="381" t="e">
        <f>'4号-3,4参考（事業割合）'!E27/'4号-3,4参考（事業割合）'!$J27*'10号-6'!$S$216</f>
        <v>#DIV/0!</v>
      </c>
      <c r="AC28" s="381" t="e">
        <f>'4号-3,4参考（事業割合）'!F27/'4号-3,4参考（事業割合）'!$J27*'10号-6'!$S$216</f>
        <v>#DIV/0!</v>
      </c>
      <c r="AD28" s="381" t="e">
        <f>'4号-3,4参考（事業割合）'!G27/'4号-3,4参考（事業割合）'!$J27*'10号-6'!$S$216</f>
        <v>#DIV/0!</v>
      </c>
      <c r="AE28" s="381" t="e">
        <f>'4号-3,4参考（事業割合）'!H27/'4号-3,4参考（事業割合）'!$J27*'10号-6'!$S$216</f>
        <v>#DIV/0!</v>
      </c>
      <c r="AF28" s="381" t="e">
        <f>'4号-3,4参考（事業割合）'!I27/'4号-3,4参考（事業割合）'!$J27*'10号-6'!$S$216</f>
        <v>#DIV/0!</v>
      </c>
      <c r="AG28" s="368" t="str">
        <f t="shared" si="6"/>
        <v/>
      </c>
      <c r="AH28" s="381" t="e">
        <f>'4号-3,4参考（事業割合）'!E27/'4号-3,4参考（事業割合）'!$J27*'10号-6'!$S$218</f>
        <v>#DIV/0!</v>
      </c>
      <c r="AI28" s="381" t="e">
        <f>'4号-3,4参考（事業割合）'!F27/'4号-3,4参考（事業割合）'!$J27*'10号-6'!$S$218</f>
        <v>#DIV/0!</v>
      </c>
      <c r="AJ28" s="381" t="e">
        <f>'4号-3,4参考（事業割合）'!G27/'4号-3,4参考（事業割合）'!$J27*'10号-6'!$S$218</f>
        <v>#DIV/0!</v>
      </c>
      <c r="AK28" s="381" t="e">
        <f>'4号-3,4参考（事業割合）'!H27/'4号-3,4参考（事業割合）'!$J27*'10号-6'!$S$218</f>
        <v>#DIV/0!</v>
      </c>
      <c r="AL28" s="381" t="e">
        <f>'4号-3,4参考（事業割合）'!I27/'4号-3,4参考（事業割合）'!$J27*'10号-6'!$S$218</f>
        <v>#DIV/0!</v>
      </c>
      <c r="AM28" s="369" t="str">
        <f t="shared" si="7"/>
        <v/>
      </c>
      <c r="AN28" s="381" t="e">
        <f>+'4号-3,4参考（事業割合）'!E27/'4号-3,4参考（事業割合）'!$J27*'10号-6'!$S$220</f>
        <v>#DIV/0!</v>
      </c>
      <c r="AO28" s="381" t="e">
        <f>+'4号-3,4参考（事業割合）'!F27/'4号-3,4参考（事業割合）'!$J27*'10号-6'!$S$220</f>
        <v>#DIV/0!</v>
      </c>
      <c r="AP28" s="381" t="e">
        <f>+'4号-3,4参考（事業割合）'!G27/'4号-3,4参考（事業割合）'!$J27*'10号-6'!$S$220</f>
        <v>#DIV/0!</v>
      </c>
      <c r="AQ28" s="381" t="e">
        <f>+'4号-3,4参考（事業割合）'!H27/'4号-3,4参考（事業割合）'!$J27*'10号-6'!$S$220</f>
        <v>#DIV/0!</v>
      </c>
      <c r="AR28" s="381" t="e">
        <f>+'4号-3,4参考（事業割合）'!I27/'4号-3,4参考（事業割合）'!$J27*'10号-6'!$S$220</f>
        <v>#DIV/0!</v>
      </c>
      <c r="AS28" s="368" t="str">
        <f t="shared" si="8"/>
        <v/>
      </c>
      <c r="AT28" s="369">
        <f t="shared" si="4"/>
        <v>0</v>
      </c>
    </row>
    <row r="29" spans="1:46" ht="21.95" customHeight="1">
      <c r="A29" s="10">
        <v>23</v>
      </c>
      <c r="B29" s="275">
        <f>+'4号-3,4参考（事業割合）'!B28</f>
        <v>0</v>
      </c>
      <c r="C29" s="367">
        <f>+'4号-3,4参考（事業割合）'!C28</f>
        <v>0</v>
      </c>
      <c r="D29" s="39" t="str">
        <f>'4号-3,4参考（事業割合）'!D28</f>
        <v/>
      </c>
      <c r="E29" s="407" t="e">
        <f>'4号-3,4参考（事業割合）'!E28/'4号-3,4参考（事業割合）'!$J28*'10号-6'!$S$225</f>
        <v>#DIV/0!</v>
      </c>
      <c r="F29" s="407" t="e">
        <f>'4号-3,4参考（事業割合）'!F28/'4号-3,4参考（事業割合）'!$J28*'10号-6'!$S$225</f>
        <v>#DIV/0!</v>
      </c>
      <c r="G29" s="407" t="e">
        <f>'4号-3,4参考（事業割合）'!G28/'4号-3,4参考（事業割合）'!$J28*'10号-6'!$S$225</f>
        <v>#DIV/0!</v>
      </c>
      <c r="H29" s="407" t="e">
        <f>'4号-3,4参考（事業割合）'!H28/'4号-3,4参考（事業割合）'!$J28*'10号-6'!$S$225</f>
        <v>#DIV/0!</v>
      </c>
      <c r="I29" s="407" t="e">
        <f>'4号-3,4参考（事業割合）'!I28/'4号-3,4参考（事業割合）'!$J28*'10号-6'!$S$225</f>
        <v>#DIV/0!</v>
      </c>
      <c r="J29" s="368" t="str">
        <f t="shared" si="11"/>
        <v/>
      </c>
      <c r="K29" s="381" t="e">
        <f>'4号-3,4参考（事業割合）'!E28/'4号-3,4参考（事業割合）'!$J$28*'10号-6'!$S$227</f>
        <v>#DIV/0!</v>
      </c>
      <c r="L29" s="381" t="e">
        <f>'4号-3,4参考（事業割合）'!F28/'4号-3,4参考（事業割合）'!$J$28*'10号-6'!$S$227</f>
        <v>#DIV/0!</v>
      </c>
      <c r="M29" s="381" t="e">
        <f>'4号-3,4参考（事業割合）'!G28/'4号-3,4参考（事業割合）'!$J$28*'10号-6'!$S$227</f>
        <v>#DIV/0!</v>
      </c>
      <c r="N29" s="381" t="e">
        <f>'4号-3,4参考（事業割合）'!H28/'4号-3,4参考（事業割合）'!$J$28*'10号-6'!$S$227</f>
        <v>#DIV/0!</v>
      </c>
      <c r="O29" s="381" t="e">
        <f>'4号-3,4参考（事業割合）'!I28/'4号-3,4参考（事業割合）'!$J$28*'10号-6'!$S$227</f>
        <v>#DIV/0!</v>
      </c>
      <c r="P29" s="369" t="str">
        <f t="shared" si="10"/>
        <v/>
      </c>
      <c r="Q29" s="407" t="e">
        <f>+'4号-3,4参考（事業割合）'!E28/'4号-3,4参考（事業割合）'!$J28*'10号-6'!$S$229</f>
        <v>#DIV/0!</v>
      </c>
      <c r="R29" s="407" t="e">
        <f>+'4号-3,4参考（事業割合）'!F28/'4号-3,4参考（事業割合）'!$J28*'10号-6'!$S$229</f>
        <v>#DIV/0!</v>
      </c>
      <c r="S29" s="407" t="e">
        <f>+'4号-3,4参考（事業割合）'!G28/'4号-3,4参考（事業割合）'!$J28*'10号-6'!$S$229</f>
        <v>#DIV/0!</v>
      </c>
      <c r="T29" s="407" t="e">
        <f>+'4号-3,4参考（事業割合）'!H28/'4号-3,4参考（事業割合）'!$J28*'10号-6'!$S$229</f>
        <v>#DIV/0!</v>
      </c>
      <c r="U29" s="407" t="e">
        <f>+'4号-3,4参考（事業割合）'!I28/'4号-3,4参考（事業割合）'!$J28*'10号-6'!$S$229</f>
        <v>#DIV/0!</v>
      </c>
      <c r="V29" s="382" t="str">
        <f t="shared" si="5"/>
        <v/>
      </c>
      <c r="W29" s="369">
        <f t="shared" si="0"/>
        <v>0</v>
      </c>
      <c r="X29" s="30"/>
      <c r="Y29" s="275">
        <f t="shared" si="1"/>
        <v>0</v>
      </c>
      <c r="Z29" s="367">
        <f t="shared" si="2"/>
        <v>0</v>
      </c>
      <c r="AA29" s="39" t="str">
        <f t="shared" si="3"/>
        <v/>
      </c>
      <c r="AB29" s="381" t="e">
        <f>'4号-3,4参考（事業割合）'!E28/'4号-3,4参考（事業割合）'!$J28*'10号-6'!$S$224</f>
        <v>#DIV/0!</v>
      </c>
      <c r="AC29" s="381" t="e">
        <f>'4号-3,4参考（事業割合）'!F28/'4号-3,4参考（事業割合）'!$J28*'10号-6'!$S$224</f>
        <v>#DIV/0!</v>
      </c>
      <c r="AD29" s="381" t="e">
        <f>'4号-3,4参考（事業割合）'!G28/'4号-3,4参考（事業割合）'!$J28*'10号-6'!$S$224</f>
        <v>#DIV/0!</v>
      </c>
      <c r="AE29" s="381" t="e">
        <f>'4号-3,4参考（事業割合）'!H28/'4号-3,4参考（事業割合）'!$J28*'10号-6'!$S$224</f>
        <v>#DIV/0!</v>
      </c>
      <c r="AF29" s="381" t="e">
        <f>'4号-3,4参考（事業割合）'!I28/'4号-3,4参考（事業割合）'!$J28*'10号-6'!$S$224</f>
        <v>#DIV/0!</v>
      </c>
      <c r="AG29" s="368" t="str">
        <f t="shared" si="6"/>
        <v/>
      </c>
      <c r="AH29" s="381" t="e">
        <f>'4号-3,4参考（事業割合）'!E28/'4号-3,4参考（事業割合）'!$J28*'10号-6'!$S$226</f>
        <v>#DIV/0!</v>
      </c>
      <c r="AI29" s="381" t="e">
        <f>'4号-3,4参考（事業割合）'!F28/'4号-3,4参考（事業割合）'!$J28*'10号-6'!$S$226</f>
        <v>#DIV/0!</v>
      </c>
      <c r="AJ29" s="381" t="e">
        <f>'4号-3,4参考（事業割合）'!G28/'4号-3,4参考（事業割合）'!$J28*'10号-6'!$S$226</f>
        <v>#DIV/0!</v>
      </c>
      <c r="AK29" s="381" t="e">
        <f>'4号-3,4参考（事業割合）'!H28/'4号-3,4参考（事業割合）'!$J28*'10号-6'!$S$226</f>
        <v>#DIV/0!</v>
      </c>
      <c r="AL29" s="381" t="e">
        <f>'4号-3,4参考（事業割合）'!I28/'4号-3,4参考（事業割合）'!$J28*'10号-6'!$S$226</f>
        <v>#DIV/0!</v>
      </c>
      <c r="AM29" s="369" t="str">
        <f t="shared" si="7"/>
        <v/>
      </c>
      <c r="AN29" s="381" t="e">
        <f>+'4号-3,4参考（事業割合）'!E28/'4号-3,4参考（事業割合）'!$J28*'10号-6'!$S$228</f>
        <v>#DIV/0!</v>
      </c>
      <c r="AO29" s="381" t="e">
        <f>+'4号-3,4参考（事業割合）'!F28/'4号-3,4参考（事業割合）'!$J28*'10号-6'!$S$228</f>
        <v>#DIV/0!</v>
      </c>
      <c r="AP29" s="381" t="e">
        <f>+'4号-3,4参考（事業割合）'!G28/'4号-3,4参考（事業割合）'!$J28*'10号-6'!$S$228</f>
        <v>#DIV/0!</v>
      </c>
      <c r="AQ29" s="381" t="e">
        <f>+'4号-3,4参考（事業割合）'!H28/'4号-3,4参考（事業割合）'!$J28*'10号-6'!$S$228</f>
        <v>#DIV/0!</v>
      </c>
      <c r="AR29" s="381" t="e">
        <f>+'4号-3,4参考（事業割合）'!I28/'4号-3,4参考（事業割合）'!$J28*'10号-6'!$S$228</f>
        <v>#DIV/0!</v>
      </c>
      <c r="AS29" s="368" t="str">
        <f t="shared" si="8"/>
        <v/>
      </c>
      <c r="AT29" s="369">
        <f t="shared" si="4"/>
        <v>0</v>
      </c>
    </row>
    <row r="30" spans="1:46" ht="21.95" customHeight="1">
      <c r="A30" s="10">
        <v>24</v>
      </c>
      <c r="B30" s="275">
        <f>+'4号-3,4参考（事業割合）'!B29</f>
        <v>0</v>
      </c>
      <c r="C30" s="367">
        <f>+'4号-3,4参考（事業割合）'!C29</f>
        <v>0</v>
      </c>
      <c r="D30" s="39" t="str">
        <f>'4号-3,4参考（事業割合）'!D29</f>
        <v/>
      </c>
      <c r="E30" s="407" t="e">
        <f>'4号-3,4参考（事業割合）'!E29/'4号-3,4参考（事業割合）'!$J29*'10号-6'!$S$233</f>
        <v>#DIV/0!</v>
      </c>
      <c r="F30" s="407" t="e">
        <f>'4号-3,4参考（事業割合）'!F29/'4号-3,4参考（事業割合）'!$J29*'10号-6'!$S$233</f>
        <v>#DIV/0!</v>
      </c>
      <c r="G30" s="407" t="e">
        <f>'4号-3,4参考（事業割合）'!G29/'4号-3,4参考（事業割合）'!$J29*'10号-6'!$S$233</f>
        <v>#DIV/0!</v>
      </c>
      <c r="H30" s="407" t="e">
        <f>'4号-3,4参考（事業割合）'!H29/'4号-3,4参考（事業割合）'!$J29*'10号-6'!$S$233</f>
        <v>#DIV/0!</v>
      </c>
      <c r="I30" s="407" t="e">
        <f>'4号-3,4参考（事業割合）'!I29/'4号-3,4参考（事業割合）'!$J29*'10号-6'!$S$233</f>
        <v>#DIV/0!</v>
      </c>
      <c r="J30" s="368" t="str">
        <f t="shared" si="11"/>
        <v/>
      </c>
      <c r="K30" s="381" t="e">
        <f>'4号-3,4参考（事業割合）'!E29/'4号-3,4参考（事業割合）'!$J$29*'10号-6'!$S$235</f>
        <v>#DIV/0!</v>
      </c>
      <c r="L30" s="381" t="e">
        <f>'4号-3,4参考（事業割合）'!F29/'4号-3,4参考（事業割合）'!$J$29*'10号-6'!$S$235</f>
        <v>#DIV/0!</v>
      </c>
      <c r="M30" s="381" t="e">
        <f>'4号-3,4参考（事業割合）'!G29/'4号-3,4参考（事業割合）'!$J$29*'10号-6'!$S$235</f>
        <v>#DIV/0!</v>
      </c>
      <c r="N30" s="381" t="e">
        <f>'4号-3,4参考（事業割合）'!H29/'4号-3,4参考（事業割合）'!$J$29*'10号-6'!$S$235</f>
        <v>#DIV/0!</v>
      </c>
      <c r="O30" s="381" t="e">
        <f>'4号-3,4参考（事業割合）'!I29/'4号-3,4参考（事業割合）'!$J$29*'10号-6'!$S$235</f>
        <v>#DIV/0!</v>
      </c>
      <c r="P30" s="369" t="str">
        <f t="shared" si="10"/>
        <v/>
      </c>
      <c r="Q30" s="407" t="e">
        <f>+'4号-3,4参考（事業割合）'!E29/'4号-3,4参考（事業割合）'!$J29*'10号-6'!$S$237</f>
        <v>#DIV/0!</v>
      </c>
      <c r="R30" s="407" t="e">
        <f>+'4号-3,4参考（事業割合）'!F29/'4号-3,4参考（事業割合）'!$J29*'10号-6'!$S$237</f>
        <v>#DIV/0!</v>
      </c>
      <c r="S30" s="407" t="e">
        <f>+'4号-3,4参考（事業割合）'!G29/'4号-3,4参考（事業割合）'!$J29*'10号-6'!$S$237</f>
        <v>#DIV/0!</v>
      </c>
      <c r="T30" s="407" t="e">
        <f>+'4号-3,4参考（事業割合）'!H29/'4号-3,4参考（事業割合）'!$J29*'10号-6'!$S$237</f>
        <v>#DIV/0!</v>
      </c>
      <c r="U30" s="407" t="e">
        <f>+'4号-3,4参考（事業割合）'!I29/'4号-3,4参考（事業割合）'!$J29*'10号-6'!$S$237</f>
        <v>#DIV/0!</v>
      </c>
      <c r="V30" s="382" t="str">
        <f t="shared" si="5"/>
        <v/>
      </c>
      <c r="W30" s="369">
        <f t="shared" si="0"/>
        <v>0</v>
      </c>
      <c r="X30" s="30"/>
      <c r="Y30" s="275">
        <f t="shared" si="1"/>
        <v>0</v>
      </c>
      <c r="Z30" s="367">
        <f t="shared" si="2"/>
        <v>0</v>
      </c>
      <c r="AA30" s="39" t="str">
        <f t="shared" si="3"/>
        <v/>
      </c>
      <c r="AB30" s="381" t="e">
        <f>'4号-3,4参考（事業割合）'!E29/'4号-3,4参考（事業割合）'!$J29*'10号-6'!$S$232</f>
        <v>#DIV/0!</v>
      </c>
      <c r="AC30" s="381" t="e">
        <f>'4号-3,4参考（事業割合）'!F29/'4号-3,4参考（事業割合）'!$J29*'10号-6'!$S$232</f>
        <v>#DIV/0!</v>
      </c>
      <c r="AD30" s="381" t="e">
        <f>'4号-3,4参考（事業割合）'!G29/'4号-3,4参考（事業割合）'!$J29*'10号-6'!$S$232</f>
        <v>#DIV/0!</v>
      </c>
      <c r="AE30" s="381" t="e">
        <f>'4号-3,4参考（事業割合）'!H29/'4号-3,4参考（事業割合）'!$J29*'10号-6'!$S$232</f>
        <v>#DIV/0!</v>
      </c>
      <c r="AF30" s="381" t="e">
        <f>'4号-3,4参考（事業割合）'!I29/'4号-3,4参考（事業割合）'!$J29*'10号-6'!$S$232</f>
        <v>#DIV/0!</v>
      </c>
      <c r="AG30" s="368" t="str">
        <f t="shared" si="6"/>
        <v/>
      </c>
      <c r="AH30" s="381" t="e">
        <f>'4号-3,4参考（事業割合）'!E29/'4号-3,4参考（事業割合）'!$J29*'10号-6'!$S$234</f>
        <v>#DIV/0!</v>
      </c>
      <c r="AI30" s="381" t="e">
        <f>'4号-3,4参考（事業割合）'!F29/'4号-3,4参考（事業割合）'!$J29*'10号-6'!$S$234</f>
        <v>#DIV/0!</v>
      </c>
      <c r="AJ30" s="381" t="e">
        <f>'4号-3,4参考（事業割合）'!G29/'4号-3,4参考（事業割合）'!$J29*'10号-6'!$S$234</f>
        <v>#DIV/0!</v>
      </c>
      <c r="AK30" s="381" t="e">
        <f>'4号-3,4参考（事業割合）'!H29/'4号-3,4参考（事業割合）'!$J29*'10号-6'!$S$234</f>
        <v>#DIV/0!</v>
      </c>
      <c r="AL30" s="381" t="e">
        <f>'4号-3,4参考（事業割合）'!I29/'4号-3,4参考（事業割合）'!$J29*'10号-6'!$S$234</f>
        <v>#DIV/0!</v>
      </c>
      <c r="AM30" s="369" t="str">
        <f t="shared" si="7"/>
        <v/>
      </c>
      <c r="AN30" s="381" t="e">
        <f>+'4号-3,4参考（事業割合）'!E29/'4号-3,4参考（事業割合）'!$J29*'10号-6'!$S$236</f>
        <v>#DIV/0!</v>
      </c>
      <c r="AO30" s="381" t="e">
        <f>+'4号-3,4参考（事業割合）'!F29/'4号-3,4参考（事業割合）'!$J29*'10号-6'!$S$236</f>
        <v>#DIV/0!</v>
      </c>
      <c r="AP30" s="381" t="e">
        <f>+'4号-3,4参考（事業割合）'!G29/'4号-3,4参考（事業割合）'!$J29*'10号-6'!$S$236</f>
        <v>#DIV/0!</v>
      </c>
      <c r="AQ30" s="381" t="e">
        <f>+'4号-3,4参考（事業割合）'!H29/'4号-3,4参考（事業割合）'!$J29*'10号-6'!$S$236</f>
        <v>#DIV/0!</v>
      </c>
      <c r="AR30" s="381" t="e">
        <f>+'4号-3,4参考（事業割合）'!I29/'4号-3,4参考（事業割合）'!$J29*'10号-6'!$S$236</f>
        <v>#DIV/0!</v>
      </c>
      <c r="AS30" s="368" t="str">
        <f t="shared" si="8"/>
        <v/>
      </c>
      <c r="AT30" s="369">
        <f t="shared" si="4"/>
        <v>0</v>
      </c>
    </row>
    <row r="31" spans="1:46" ht="21.95" customHeight="1">
      <c r="A31" s="10">
        <v>25</v>
      </c>
      <c r="B31" s="275">
        <f>+'4号-3,4参考（事業割合）'!B30</f>
        <v>0</v>
      </c>
      <c r="C31" s="367">
        <f>+'4号-3,4参考（事業割合）'!C30</f>
        <v>0</v>
      </c>
      <c r="D31" s="39" t="str">
        <f>'4号-3,4参考（事業割合）'!D30</f>
        <v/>
      </c>
      <c r="E31" s="407" t="e">
        <f>'4号-3,4参考（事業割合）'!E30/'4号-3,4参考（事業割合）'!$J30*'10号-6'!$S$241</f>
        <v>#DIV/0!</v>
      </c>
      <c r="F31" s="407" t="e">
        <f>'4号-3,4参考（事業割合）'!F30/'4号-3,4参考（事業割合）'!$J30*'10号-6'!$S$241</f>
        <v>#DIV/0!</v>
      </c>
      <c r="G31" s="407" t="e">
        <f>'4号-3,4参考（事業割合）'!G30/'4号-3,4参考（事業割合）'!$J30*'10号-6'!$S$241</f>
        <v>#DIV/0!</v>
      </c>
      <c r="H31" s="407" t="e">
        <f>'4号-3,4参考（事業割合）'!H30/'4号-3,4参考（事業割合）'!$J30*'10号-6'!$S$241</f>
        <v>#DIV/0!</v>
      </c>
      <c r="I31" s="407" t="e">
        <f>'4号-3,4参考（事業割合）'!I30/'4号-3,4参考（事業割合）'!$J30*'10号-6'!$S$241</f>
        <v>#DIV/0!</v>
      </c>
      <c r="J31" s="368" t="str">
        <f t="shared" ref="J31" si="12">IFERROR(SUM(E31:I31), "")</f>
        <v/>
      </c>
      <c r="K31" s="381" t="e">
        <f>'4号-3,4参考（事業割合）'!E30/'4号-3,4参考（事業割合）'!$J$30*'10号-6'!$S$243</f>
        <v>#DIV/0!</v>
      </c>
      <c r="L31" s="381" t="e">
        <f>'4号-3,4参考（事業割合）'!F30/'4号-3,4参考（事業割合）'!$J$30*'10号-6'!$S$243</f>
        <v>#DIV/0!</v>
      </c>
      <c r="M31" s="381" t="e">
        <f>'4号-3,4参考（事業割合）'!G30/'4号-3,4参考（事業割合）'!$J$30*'10号-6'!$S$243</f>
        <v>#DIV/0!</v>
      </c>
      <c r="N31" s="381" t="e">
        <f>'4号-3,4参考（事業割合）'!H30/'4号-3,4参考（事業割合）'!$J$30*'10号-6'!$S$243</f>
        <v>#DIV/0!</v>
      </c>
      <c r="O31" s="381" t="e">
        <f>'4号-3,4参考（事業割合）'!I30/'4号-3,4参考（事業割合）'!$J$30*'10号-6'!$S$243</f>
        <v>#DIV/0!</v>
      </c>
      <c r="P31" s="369" t="str">
        <f t="shared" si="10"/>
        <v/>
      </c>
      <c r="Q31" s="407" t="e">
        <f>+'4号-3,4参考（事業割合）'!E30/'4号-3,4参考（事業割合）'!$J30*'10号-6'!$S$245</f>
        <v>#DIV/0!</v>
      </c>
      <c r="R31" s="407" t="e">
        <f>+'4号-3,4参考（事業割合）'!F30/'4号-3,4参考（事業割合）'!$J30*'10号-6'!$S$245</f>
        <v>#DIV/0!</v>
      </c>
      <c r="S31" s="407" t="e">
        <f>+'4号-3,4参考（事業割合）'!G30/'4号-3,4参考（事業割合）'!$J30*'10号-6'!$S$245</f>
        <v>#DIV/0!</v>
      </c>
      <c r="T31" s="407" t="e">
        <f>+'4号-3,4参考（事業割合）'!H30/'4号-3,4参考（事業割合）'!$J30*'10号-6'!$S$245</f>
        <v>#DIV/0!</v>
      </c>
      <c r="U31" s="407" t="e">
        <f>+'4号-3,4参考（事業割合）'!I30/'4号-3,4参考（事業割合）'!$J30*'10号-6'!$S$245</f>
        <v>#DIV/0!</v>
      </c>
      <c r="V31" s="382" t="str">
        <f t="shared" si="5"/>
        <v/>
      </c>
      <c r="W31" s="369">
        <f t="shared" ref="W31" si="13">SUM(V31,P31,J31)</f>
        <v>0</v>
      </c>
      <c r="X31" s="30"/>
      <c r="Y31" s="275">
        <f t="shared" ref="Y31" si="14">+B31</f>
        <v>0</v>
      </c>
      <c r="Z31" s="367">
        <f t="shared" ref="Z31" si="15">+C31</f>
        <v>0</v>
      </c>
      <c r="AA31" s="39" t="str">
        <f t="shared" ref="AA31" si="16">+D31</f>
        <v/>
      </c>
      <c r="AB31" s="381" t="e">
        <f>'4号-3,4参考（事業割合）'!E30/'4号-3,4参考（事業割合）'!$J30*'10号-6'!$S$240</f>
        <v>#DIV/0!</v>
      </c>
      <c r="AC31" s="381" t="e">
        <f>'4号-3,4参考（事業割合）'!F30/'4号-3,4参考（事業割合）'!$J30*'10号-6'!$S$240</f>
        <v>#DIV/0!</v>
      </c>
      <c r="AD31" s="381" t="e">
        <f>'4号-3,4参考（事業割合）'!G30/'4号-3,4参考（事業割合）'!$J30*'10号-6'!$S$240</f>
        <v>#DIV/0!</v>
      </c>
      <c r="AE31" s="381" t="e">
        <f>'4号-3,4参考（事業割合）'!H30/'4号-3,4参考（事業割合）'!$J30*'10号-6'!$S$240</f>
        <v>#DIV/0!</v>
      </c>
      <c r="AF31" s="381" t="e">
        <f>'4号-3,4参考（事業割合）'!I30/'4号-3,4参考（事業割合）'!$J30*'10号-6'!$S$240</f>
        <v>#DIV/0!</v>
      </c>
      <c r="AG31" s="368" t="str">
        <f t="shared" si="6"/>
        <v/>
      </c>
      <c r="AH31" s="381" t="e">
        <f>'4号-3,4参考（事業割合）'!E30/'4号-3,4参考（事業割合）'!$J30*'10号-6'!$S$242</f>
        <v>#DIV/0!</v>
      </c>
      <c r="AI31" s="381" t="e">
        <f>'4号-3,4参考（事業割合）'!F30/'4号-3,4参考（事業割合）'!$J30*'10号-6'!$S$242</f>
        <v>#DIV/0!</v>
      </c>
      <c r="AJ31" s="381" t="e">
        <f>'4号-3,4参考（事業割合）'!G30/'4号-3,4参考（事業割合）'!$J30*'10号-6'!$S$242</f>
        <v>#DIV/0!</v>
      </c>
      <c r="AK31" s="381" t="e">
        <f>'4号-3,4参考（事業割合）'!H30/'4号-3,4参考（事業割合）'!$J30*'10号-6'!$S$242</f>
        <v>#DIV/0!</v>
      </c>
      <c r="AL31" s="381" t="e">
        <f>'4号-3,4参考（事業割合）'!I30/'4号-3,4参考（事業割合）'!$J30*'10号-6'!$S$242</f>
        <v>#DIV/0!</v>
      </c>
      <c r="AM31" s="369" t="str">
        <f t="shared" si="7"/>
        <v/>
      </c>
      <c r="AN31" s="381" t="e">
        <f>+'4号-3,4参考（事業割合）'!E30/'4号-3,4参考（事業割合）'!$J30*'10号-6'!$S$244</f>
        <v>#DIV/0!</v>
      </c>
      <c r="AO31" s="381" t="e">
        <f>+'4号-3,4参考（事業割合）'!F30/'4号-3,4参考（事業割合）'!$J30*'10号-6'!$S$244</f>
        <v>#DIV/0!</v>
      </c>
      <c r="AP31" s="381" t="e">
        <f>+'4号-3,4参考（事業割合）'!G30/'4号-3,4参考（事業割合）'!$J30*'10号-6'!$S$244</f>
        <v>#DIV/0!</v>
      </c>
      <c r="AQ31" s="381" t="e">
        <f>+'4号-3,4参考（事業割合）'!H30/'4号-3,4参考（事業割合）'!$J30*'10号-6'!$S$244</f>
        <v>#DIV/0!</v>
      </c>
      <c r="AR31" s="381" t="e">
        <f>+'4号-3,4参考（事業割合）'!I30/'4号-3,4参考（事業割合）'!$J30*'10号-6'!$S$244</f>
        <v>#DIV/0!</v>
      </c>
      <c r="AS31" s="368" t="str">
        <f t="shared" si="8"/>
        <v/>
      </c>
      <c r="AT31" s="369">
        <f t="shared" si="4"/>
        <v>0</v>
      </c>
    </row>
    <row r="32" spans="1:46" ht="21.95" customHeight="1">
      <c r="B32" s="9" t="s">
        <v>5</v>
      </c>
      <c r="C32" s="40">
        <f>'4号-3,4参考（事業割合）'!C31</f>
        <v>5</v>
      </c>
      <c r="D32" s="41" t="s">
        <v>85</v>
      </c>
      <c r="E32" s="329">
        <f>_xlfn.AGGREGATE(9,6,E7:E31)</f>
        <v>30401.598401598407</v>
      </c>
      <c r="F32" s="329">
        <f>_xlfn.AGGREGATE(9,6,F7:F31)</f>
        <v>24757.142857142855</v>
      </c>
      <c r="G32" s="329">
        <f>_xlfn.AGGREGATE(9,6,G7:G31)</f>
        <v>22541.558441558442</v>
      </c>
      <c r="H32" s="329">
        <f>_xlfn.AGGREGATE(9,6,H7:H31)</f>
        <v>22841.658341658342</v>
      </c>
      <c r="I32" s="329">
        <f>_xlfn.AGGREGATE(9,6,I7:I31)</f>
        <v>19458.041958041958</v>
      </c>
      <c r="J32" s="331">
        <f t="shared" ref="J32" si="17">SUM(E32:I32)</f>
        <v>120000</v>
      </c>
      <c r="K32" s="329">
        <f>_xlfn.AGGREGATE(9,6,K7:K31)</f>
        <v>30401.598401598407</v>
      </c>
      <c r="L32" s="329">
        <f>_xlfn.AGGREGATE(9,6,L7:L31)</f>
        <v>24757.142857142855</v>
      </c>
      <c r="M32" s="329">
        <f>_xlfn.AGGREGATE(9,6,M7:M31)</f>
        <v>22541.558441558442</v>
      </c>
      <c r="N32" s="329">
        <f>_xlfn.AGGREGATE(9,6,N7:N31)</f>
        <v>22841.658341658342</v>
      </c>
      <c r="O32" s="329">
        <f>_xlfn.AGGREGATE(9,6,O7:O31)</f>
        <v>19458.041958041958</v>
      </c>
      <c r="P32" s="328">
        <f t="shared" ref="P32" si="18">SUM(K32:O32)</f>
        <v>120000</v>
      </c>
      <c r="Q32" s="329">
        <f>_xlfn.AGGREGATE(9,6,Q7:Q31)</f>
        <v>30401.598401598407</v>
      </c>
      <c r="R32" s="329">
        <f>_xlfn.AGGREGATE(9,6,R7:R31)</f>
        <v>24757.142857142855</v>
      </c>
      <c r="S32" s="329">
        <f>_xlfn.AGGREGATE(9,6,S7:S31)</f>
        <v>22541.558441558442</v>
      </c>
      <c r="T32" s="329">
        <f>_xlfn.AGGREGATE(9,6,T7:T31)</f>
        <v>22841.658341658342</v>
      </c>
      <c r="U32" s="329">
        <f>_xlfn.AGGREGATE(9,6,U7:U31)</f>
        <v>19458.041958041958</v>
      </c>
      <c r="V32" s="331">
        <f t="shared" ref="V32" si="19">SUM(Q32:U32)</f>
        <v>120000</v>
      </c>
      <c r="W32" s="328">
        <f>SUM(V32,P32,J32)</f>
        <v>360000</v>
      </c>
      <c r="X32" s="30"/>
      <c r="Y32" s="9" t="s">
        <v>5</v>
      </c>
      <c r="Z32" s="40">
        <f>C32</f>
        <v>5</v>
      </c>
      <c r="AA32" s="41" t="s">
        <v>85</v>
      </c>
      <c r="AB32" s="329">
        <f>_xlfn.AGGREGATE(9,6,AB7:AB31)</f>
        <v>15200.799200799203</v>
      </c>
      <c r="AC32" s="329">
        <f>_xlfn.AGGREGATE(9,6,AC7:AC31)</f>
        <v>12378.571428571428</v>
      </c>
      <c r="AD32" s="329">
        <f>_xlfn.AGGREGATE(9,6,AD7:AD31)</f>
        <v>11270.779220779221</v>
      </c>
      <c r="AE32" s="329">
        <f>_xlfn.AGGREGATE(9,6,AE7:AE31)</f>
        <v>11420.829170829171</v>
      </c>
      <c r="AF32" s="329">
        <f>_xlfn.AGGREGATE(9,6,AF7:AF31)</f>
        <v>9729.0209790209792</v>
      </c>
      <c r="AG32" s="331">
        <f>SUM(AB32:AF32)</f>
        <v>60000</v>
      </c>
      <c r="AH32" s="329">
        <f>_xlfn.AGGREGATE(9,6,AH7:AH31)</f>
        <v>15200.799200799203</v>
      </c>
      <c r="AI32" s="329">
        <f>_xlfn.AGGREGATE(9,6,AI7:AI31)</f>
        <v>12378.571428571428</v>
      </c>
      <c r="AJ32" s="329">
        <f>_xlfn.AGGREGATE(9,6,AJ7:AJ31)</f>
        <v>11270.779220779221</v>
      </c>
      <c r="AK32" s="329">
        <f>_xlfn.AGGREGATE(9,6,AK7:AK31)</f>
        <v>11420.829170829171</v>
      </c>
      <c r="AL32" s="329">
        <f>_xlfn.AGGREGATE(9,6,AL7:AL31)</f>
        <v>9729.0209790209792</v>
      </c>
      <c r="AM32" s="328">
        <f t="shared" ref="AM32" si="20">SUM(AH32:AL32)</f>
        <v>60000</v>
      </c>
      <c r="AN32" s="329">
        <f>_xlfn.AGGREGATE(9,6,AN7:AN31)</f>
        <v>15200.799200799203</v>
      </c>
      <c r="AO32" s="329">
        <f>_xlfn.AGGREGATE(9,6,AO7:AO31)</f>
        <v>12378.571428571428</v>
      </c>
      <c r="AP32" s="329">
        <f>_xlfn.AGGREGATE(9,6,AP7:AP31)</f>
        <v>11270.779220779221</v>
      </c>
      <c r="AQ32" s="329">
        <f>_xlfn.AGGREGATE(9,6,AQ7:AQ31)</f>
        <v>11420.829170829171</v>
      </c>
      <c r="AR32" s="329">
        <f>_xlfn.AGGREGATE(9,6,AR7:AR31)</f>
        <v>9729.0209790209792</v>
      </c>
      <c r="AS32" s="331">
        <f>SUM(AN32:AR32)</f>
        <v>60000</v>
      </c>
      <c r="AT32" s="328">
        <f t="shared" si="4"/>
        <v>180000</v>
      </c>
    </row>
    <row r="33" spans="2:46" ht="23.25" customHeight="1">
      <c r="B33" s="498" t="s">
        <v>500</v>
      </c>
      <c r="C33" s="498"/>
      <c r="D33" s="498"/>
      <c r="E33" s="498"/>
      <c r="F33" s="498"/>
      <c r="G33" s="498"/>
      <c r="H33" s="498"/>
      <c r="I33" s="498"/>
      <c r="J33" s="498"/>
      <c r="K33" s="498"/>
      <c r="L33" s="499"/>
      <c r="M33" s="499"/>
      <c r="N33" s="499"/>
      <c r="O33" s="499"/>
      <c r="P33" s="499"/>
      <c r="Q33" s="499"/>
      <c r="R33" s="499"/>
      <c r="S33" s="499"/>
      <c r="T33" s="499"/>
      <c r="U33" s="499"/>
      <c r="V33" s="499"/>
      <c r="W33" s="499"/>
      <c r="Y33" s="498" t="s">
        <v>501</v>
      </c>
      <c r="Z33" s="498"/>
      <c r="AA33" s="498"/>
      <c r="AB33" s="498"/>
      <c r="AC33" s="498"/>
      <c r="AD33" s="498"/>
      <c r="AE33" s="498"/>
      <c r="AF33" s="498"/>
      <c r="AG33" s="498"/>
      <c r="AH33" s="498"/>
      <c r="AI33" s="499"/>
      <c r="AJ33" s="499"/>
      <c r="AK33" s="499"/>
      <c r="AL33" s="499"/>
      <c r="AM33" s="499"/>
      <c r="AN33" s="499"/>
      <c r="AO33" s="499"/>
      <c r="AP33" s="499"/>
      <c r="AQ33" s="499"/>
      <c r="AR33" s="499"/>
      <c r="AS33" s="499"/>
      <c r="AT33" s="499"/>
    </row>
  </sheetData>
  <mergeCells count="26">
    <mergeCell ref="Y33:AT33"/>
    <mergeCell ref="Y1:AH1"/>
    <mergeCell ref="Y2:AA2"/>
    <mergeCell ref="AB2:AT2"/>
    <mergeCell ref="AN3:AT3"/>
    <mergeCell ref="Y4:Y6"/>
    <mergeCell ref="Z4:Z6"/>
    <mergeCell ref="AA4:AA6"/>
    <mergeCell ref="AB4:AT4"/>
    <mergeCell ref="AB5:AG5"/>
    <mergeCell ref="AH5:AM5"/>
    <mergeCell ref="AN5:AS5"/>
    <mergeCell ref="AT5:AT6"/>
    <mergeCell ref="B1:K1"/>
    <mergeCell ref="Q3:W3"/>
    <mergeCell ref="E2:W2"/>
    <mergeCell ref="B2:D2"/>
    <mergeCell ref="B33:W33"/>
    <mergeCell ref="E5:J5"/>
    <mergeCell ref="B4:B6"/>
    <mergeCell ref="C4:C6"/>
    <mergeCell ref="D4:D6"/>
    <mergeCell ref="E4:W4"/>
    <mergeCell ref="Q5:V5"/>
    <mergeCell ref="W5:W6"/>
    <mergeCell ref="K5:P5"/>
  </mergeCells>
  <phoneticPr fontId="2"/>
  <conditionalFormatting sqref="E12:I31">
    <cfRule type="containsErrors" dxfId="21" priority="3">
      <formula>ISERROR(E12)</formula>
    </cfRule>
  </conditionalFormatting>
  <conditionalFormatting sqref="K12:O27">
    <cfRule type="containsErrors" dxfId="20" priority="2">
      <formula>ISERROR(K12)</formula>
    </cfRule>
  </conditionalFormatting>
  <conditionalFormatting sqref="Q12:U31">
    <cfRule type="containsErrors" dxfId="19" priority="1">
      <formula>ISERROR(Q12)</formula>
    </cfRule>
  </conditionalFormatting>
  <conditionalFormatting sqref="AA12:AT12">
    <cfRule type="containsErrors" dxfId="18" priority="6">
      <formula>ISERROR(AA12)</formula>
    </cfRule>
  </conditionalFormatting>
  <dataValidations count="1">
    <dataValidation allowBlank="1" showInputMessage="1" showErrorMessage="1" promptTitle="自動入力" prompt="入力不要" sqref="AA7:AA31 D7:D31" xr:uid="{00000000-0002-0000-0400-000000000000}"/>
  </dataValidations>
  <printOptions horizontalCentered="1"/>
  <pageMargins left="0.51181102362204722" right="0.19685039370078741" top="0.39370078740157483" bottom="0.35433070866141736" header="0.31496062992125984" footer="0.31496062992125984"/>
  <pageSetup paperSize="8" scale="83" orientation="landscape" r:id="rId1"/>
  <colBreaks count="1" manualBreakCount="1">
    <brk id="23" max="62" man="1"/>
  </colBreaks>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3C565-DF4F-4792-83A4-4A0B6389AA5C}">
  <sheetPr>
    <tabColor rgb="FFFFCCFF"/>
  </sheetPr>
  <dimension ref="A1:Z34"/>
  <sheetViews>
    <sheetView showZeros="0" view="pageBreakPreview" zoomScale="115" zoomScaleNormal="100" zoomScaleSheetLayoutView="115" workbookViewId="0">
      <selection activeCell="I12" sqref="I12"/>
    </sheetView>
  </sheetViews>
  <sheetFormatPr defaultColWidth="9" defaultRowHeight="14.25"/>
  <cols>
    <col min="1" max="1" width="5" style="3" customWidth="1"/>
    <col min="2" max="2" width="16.5" style="3" customWidth="1"/>
    <col min="3" max="3" width="11.625" style="3" customWidth="1"/>
    <col min="4" max="4" width="8.5" style="10" bestFit="1" customWidth="1"/>
    <col min="5" max="5" width="13.625" style="28" customWidth="1"/>
    <col min="6" max="6" width="10.625" style="28" customWidth="1"/>
    <col min="7" max="7" width="17.625" style="28" customWidth="1"/>
    <col min="8" max="8" width="18.125" style="28" customWidth="1"/>
    <col min="9" max="10" width="10.625" style="28" customWidth="1"/>
    <col min="11" max="11" width="9" style="3"/>
    <col min="12" max="12" width="20.25" style="3" bestFit="1" customWidth="1"/>
    <col min="13" max="13" width="10.5" style="3" bestFit="1" customWidth="1"/>
    <col min="14" max="14" width="16.5" style="3" customWidth="1"/>
    <col min="15" max="15" width="10" style="3" customWidth="1"/>
    <col min="16" max="16" width="5.5" style="10" bestFit="1" customWidth="1"/>
    <col min="17" max="26" width="10.625" style="28" customWidth="1"/>
    <col min="27" max="16384" width="9" style="3"/>
  </cols>
  <sheetData>
    <row r="1" spans="1:26" ht="22.5" customHeight="1">
      <c r="B1" s="462" t="s">
        <v>502</v>
      </c>
      <c r="C1" s="462"/>
      <c r="D1" s="462"/>
      <c r="E1" s="462"/>
      <c r="F1" s="462"/>
      <c r="G1" s="462"/>
      <c r="H1" s="7"/>
      <c r="N1" s="462" t="s">
        <v>448</v>
      </c>
      <c r="O1" s="462"/>
      <c r="P1" s="462"/>
      <c r="Q1" s="462"/>
      <c r="R1" s="462"/>
      <c r="S1" s="462"/>
      <c r="T1" s="462"/>
      <c r="U1" s="462"/>
      <c r="V1" s="462"/>
      <c r="W1" s="7"/>
      <c r="X1" s="7"/>
    </row>
    <row r="2" spans="1:26" ht="30.75" customHeight="1">
      <c r="B2" s="138" t="s">
        <v>455</v>
      </c>
      <c r="C2" s="475" t="s">
        <v>449</v>
      </c>
      <c r="D2" s="475"/>
      <c r="E2" s="475"/>
      <c r="F2" s="475"/>
      <c r="G2" s="475"/>
      <c r="H2" s="475"/>
      <c r="I2" s="475"/>
      <c r="J2" s="475"/>
      <c r="L2" s="37" t="s">
        <v>104</v>
      </c>
      <c r="M2" s="38">
        <v>45992</v>
      </c>
      <c r="N2" s="137" t="s">
        <v>455</v>
      </c>
      <c r="O2" s="475" t="s">
        <v>449</v>
      </c>
      <c r="P2" s="475"/>
      <c r="Q2" s="475"/>
      <c r="R2" s="475"/>
      <c r="S2" s="475"/>
      <c r="T2" s="475"/>
      <c r="U2" s="475"/>
      <c r="V2" s="475"/>
      <c r="W2" s="475"/>
      <c r="X2" s="475"/>
      <c r="Y2" s="475"/>
      <c r="Z2" s="475"/>
    </row>
    <row r="3" spans="1:26" ht="24.75" customHeight="1">
      <c r="E3" s="387"/>
      <c r="F3" s="387"/>
      <c r="G3" s="387"/>
      <c r="H3" s="387"/>
      <c r="I3" s="486" t="s">
        <v>450</v>
      </c>
      <c r="J3" s="486"/>
      <c r="Y3" s="516" t="s">
        <v>450</v>
      </c>
      <c r="Z3" s="516"/>
    </row>
    <row r="4" spans="1:26" ht="42.75" customHeight="1">
      <c r="B4" s="491" t="s">
        <v>471</v>
      </c>
      <c r="C4" s="489" t="s">
        <v>472</v>
      </c>
      <c r="D4" s="489" t="s">
        <v>473</v>
      </c>
      <c r="E4" s="389" t="s">
        <v>474</v>
      </c>
      <c r="F4" s="389" t="s">
        <v>469</v>
      </c>
      <c r="G4" s="405" t="s">
        <v>481</v>
      </c>
      <c r="H4" s="404" t="s">
        <v>495</v>
      </c>
      <c r="I4" s="389" t="s">
        <v>475</v>
      </c>
      <c r="J4" s="390" t="s">
        <v>24</v>
      </c>
      <c r="K4" s="372"/>
      <c r="N4" s="517"/>
      <c r="O4" s="506"/>
      <c r="P4" s="506"/>
      <c r="Q4" s="342" t="s">
        <v>344</v>
      </c>
      <c r="R4" s="342" t="s">
        <v>345</v>
      </c>
      <c r="S4" s="282" t="s">
        <v>346</v>
      </c>
      <c r="T4" s="342" t="s">
        <v>441</v>
      </c>
      <c r="U4" s="342" t="s">
        <v>347</v>
      </c>
      <c r="V4" s="342" t="s">
        <v>348</v>
      </c>
      <c r="W4" s="342" t="s">
        <v>439</v>
      </c>
      <c r="X4" s="282" t="s">
        <v>346</v>
      </c>
      <c r="Y4" s="282"/>
      <c r="Z4" s="376"/>
    </row>
    <row r="5" spans="1:26">
      <c r="B5" s="492"/>
      <c r="C5" s="490"/>
      <c r="D5" s="490"/>
      <c r="E5" s="391" t="s">
        <v>78</v>
      </c>
      <c r="F5" s="391" t="s">
        <v>78</v>
      </c>
      <c r="G5" s="391" t="s">
        <v>78</v>
      </c>
      <c r="H5" s="391" t="s">
        <v>78</v>
      </c>
      <c r="I5" s="391" t="s">
        <v>82</v>
      </c>
      <c r="J5" s="392" t="s">
        <v>78</v>
      </c>
      <c r="N5" s="492"/>
      <c r="O5" s="490"/>
      <c r="P5" s="490"/>
      <c r="Q5" s="250" t="s">
        <v>78</v>
      </c>
      <c r="R5" s="250" t="s">
        <v>78</v>
      </c>
      <c r="S5" s="250" t="s">
        <v>78</v>
      </c>
      <c r="T5" s="250" t="s">
        <v>78</v>
      </c>
      <c r="U5" s="250" t="s">
        <v>78</v>
      </c>
      <c r="V5" s="250" t="s">
        <v>78</v>
      </c>
      <c r="W5" s="250" t="s">
        <v>78</v>
      </c>
      <c r="X5" s="250" t="s">
        <v>78</v>
      </c>
      <c r="Y5" s="250" t="s">
        <v>82</v>
      </c>
      <c r="Z5" s="249" t="s">
        <v>78</v>
      </c>
    </row>
    <row r="6" spans="1:26" ht="23.1" customHeight="1">
      <c r="A6" s="10">
        <v>1</v>
      </c>
      <c r="B6" s="284" t="s">
        <v>507</v>
      </c>
      <c r="C6" s="43">
        <v>29985</v>
      </c>
      <c r="D6" s="39">
        <f t="shared" ref="D6:D30" si="0">IF(ISBLANK(C6),"",DATEDIF(C6,$M$2,"y"))</f>
        <v>43</v>
      </c>
      <c r="E6" s="406">
        <v>10</v>
      </c>
      <c r="F6" s="406"/>
      <c r="G6" s="406">
        <v>40</v>
      </c>
      <c r="H6" s="406">
        <v>20</v>
      </c>
      <c r="I6" s="406">
        <v>40</v>
      </c>
      <c r="J6" s="393">
        <f>SUM(E6:I6)</f>
        <v>110</v>
      </c>
      <c r="K6" s="30">
        <f t="shared" ref="K6:K30" si="1">IF(ISBLANK(B6),"",1)</f>
        <v>1</v>
      </c>
      <c r="N6" s="284"/>
      <c r="O6" s="43"/>
      <c r="P6" s="39" t="str">
        <f t="shared" ref="P6:P30" si="2">IF(ISBLANK(O6),"",DATEDIF(O6,$M$2,"y"))</f>
        <v/>
      </c>
      <c r="Q6" s="267"/>
      <c r="R6" s="267"/>
      <c r="S6" s="283">
        <f>SUM(Q6:R6)</f>
        <v>0</v>
      </c>
      <c r="T6" s="267"/>
      <c r="U6" s="267"/>
      <c r="V6" s="267"/>
      <c r="W6" s="267"/>
      <c r="X6" s="283">
        <f>SUM(T6:W6)</f>
        <v>0</v>
      </c>
      <c r="Y6" s="267"/>
      <c r="Z6" s="268">
        <f>SUM(X6,S6,Y6)</f>
        <v>0</v>
      </c>
    </row>
    <row r="7" spans="1:26" ht="23.1" customHeight="1">
      <c r="A7" s="10">
        <v>2</v>
      </c>
      <c r="B7" s="284" t="s">
        <v>508</v>
      </c>
      <c r="C7" s="43">
        <v>37047</v>
      </c>
      <c r="D7" s="39">
        <f t="shared" si="0"/>
        <v>24</v>
      </c>
      <c r="E7" s="406">
        <v>30</v>
      </c>
      <c r="F7" s="406"/>
      <c r="G7" s="406"/>
      <c r="H7" s="406">
        <v>10</v>
      </c>
      <c r="I7" s="406">
        <v>25</v>
      </c>
      <c r="J7" s="393">
        <f t="shared" ref="J7:J31" si="3">SUM(E7:I7)</f>
        <v>65</v>
      </c>
      <c r="K7" s="30">
        <f t="shared" si="1"/>
        <v>1</v>
      </c>
      <c r="N7" s="284"/>
      <c r="O7" s="43"/>
      <c r="P7" s="39" t="str">
        <f t="shared" si="2"/>
        <v/>
      </c>
      <c r="Q7" s="267"/>
      <c r="R7" s="267"/>
      <c r="S7" s="283">
        <f t="shared" ref="S7:S30" si="4">SUM(Q7:R7)</f>
        <v>0</v>
      </c>
      <c r="T7" s="267"/>
      <c r="U7" s="267"/>
      <c r="V7" s="267"/>
      <c r="W7" s="267"/>
      <c r="X7" s="283">
        <f t="shared" ref="X7:X30" si="5">SUM(T7:W7)</f>
        <v>0</v>
      </c>
      <c r="Y7" s="267"/>
      <c r="Z7" s="268">
        <f t="shared" ref="Z7:Z30" si="6">SUM(X7,S7,Y7)</f>
        <v>0</v>
      </c>
    </row>
    <row r="8" spans="1:26" ht="23.1" customHeight="1">
      <c r="A8" s="10">
        <v>3</v>
      </c>
      <c r="B8" s="284" t="s">
        <v>509</v>
      </c>
      <c r="C8" s="43">
        <v>29403</v>
      </c>
      <c r="D8" s="39">
        <f t="shared" si="0"/>
        <v>45</v>
      </c>
      <c r="E8" s="406"/>
      <c r="F8" s="406">
        <v>65</v>
      </c>
      <c r="G8" s="406">
        <v>25</v>
      </c>
      <c r="H8" s="406">
        <v>15</v>
      </c>
      <c r="I8" s="406"/>
      <c r="J8" s="393">
        <f t="shared" si="3"/>
        <v>105</v>
      </c>
      <c r="K8" s="30">
        <f t="shared" si="1"/>
        <v>1</v>
      </c>
      <c r="N8" s="284"/>
      <c r="O8" s="43"/>
      <c r="P8" s="39" t="str">
        <f t="shared" si="2"/>
        <v/>
      </c>
      <c r="Q8" s="267"/>
      <c r="R8" s="267"/>
      <c r="S8" s="283">
        <f t="shared" si="4"/>
        <v>0</v>
      </c>
      <c r="T8" s="267"/>
      <c r="U8" s="267"/>
      <c r="V8" s="267"/>
      <c r="W8" s="267"/>
      <c r="X8" s="283">
        <f t="shared" si="5"/>
        <v>0</v>
      </c>
      <c r="Y8" s="267"/>
      <c r="Z8" s="268">
        <f t="shared" si="6"/>
        <v>0</v>
      </c>
    </row>
    <row r="9" spans="1:26" ht="23.1" customHeight="1">
      <c r="A9" s="10">
        <v>4</v>
      </c>
      <c r="B9" s="284" t="s">
        <v>510</v>
      </c>
      <c r="C9" s="43">
        <v>26590</v>
      </c>
      <c r="D9" s="39">
        <f t="shared" si="0"/>
        <v>53</v>
      </c>
      <c r="E9" s="406">
        <v>25</v>
      </c>
      <c r="F9" s="406"/>
      <c r="G9" s="406"/>
      <c r="H9" s="406">
        <v>10</v>
      </c>
      <c r="I9" s="406"/>
      <c r="J9" s="393">
        <f t="shared" si="3"/>
        <v>35</v>
      </c>
      <c r="K9" s="30">
        <f t="shared" si="1"/>
        <v>1</v>
      </c>
      <c r="N9" s="284"/>
      <c r="O9" s="43"/>
      <c r="P9" s="39" t="str">
        <f t="shared" si="2"/>
        <v/>
      </c>
      <c r="Q9" s="267"/>
      <c r="R9" s="267"/>
      <c r="S9" s="283">
        <f t="shared" si="4"/>
        <v>0</v>
      </c>
      <c r="T9" s="267"/>
      <c r="U9" s="267"/>
      <c r="V9" s="267"/>
      <c r="W9" s="267"/>
      <c r="X9" s="283">
        <f t="shared" si="5"/>
        <v>0</v>
      </c>
      <c r="Y9" s="267"/>
      <c r="Z9" s="268">
        <f t="shared" si="6"/>
        <v>0</v>
      </c>
    </row>
    <row r="10" spans="1:26" ht="23.1" customHeight="1">
      <c r="A10" s="10">
        <v>5</v>
      </c>
      <c r="B10" s="284" t="s">
        <v>511</v>
      </c>
      <c r="C10" s="43">
        <v>33947</v>
      </c>
      <c r="D10" s="39">
        <f t="shared" si="0"/>
        <v>32</v>
      </c>
      <c r="E10" s="406"/>
      <c r="F10" s="406">
        <v>33</v>
      </c>
      <c r="G10" s="406">
        <v>27</v>
      </c>
      <c r="H10" s="406">
        <v>15</v>
      </c>
      <c r="I10" s="406">
        <v>5</v>
      </c>
      <c r="J10" s="393">
        <f t="shared" si="3"/>
        <v>80</v>
      </c>
      <c r="K10" s="30">
        <f t="shared" si="1"/>
        <v>1</v>
      </c>
      <c r="N10" s="284"/>
      <c r="O10" s="43"/>
      <c r="P10" s="39" t="str">
        <f t="shared" si="2"/>
        <v/>
      </c>
      <c r="Q10" s="267"/>
      <c r="R10" s="267"/>
      <c r="S10" s="283">
        <f t="shared" si="4"/>
        <v>0</v>
      </c>
      <c r="T10" s="267"/>
      <c r="U10" s="267"/>
      <c r="V10" s="267"/>
      <c r="W10" s="267"/>
      <c r="X10" s="283">
        <f t="shared" si="5"/>
        <v>0</v>
      </c>
      <c r="Y10" s="267"/>
      <c r="Z10" s="268">
        <f t="shared" si="6"/>
        <v>0</v>
      </c>
    </row>
    <row r="11" spans="1:26" ht="23.1" customHeight="1">
      <c r="A11" s="10">
        <v>6</v>
      </c>
      <c r="B11" s="284"/>
      <c r="C11" s="43"/>
      <c r="D11" s="39" t="str">
        <f t="shared" si="0"/>
        <v/>
      </c>
      <c r="E11" s="406"/>
      <c r="F11" s="406"/>
      <c r="G11" s="406"/>
      <c r="H11" s="406"/>
      <c r="I11" s="406"/>
      <c r="J11" s="393">
        <f t="shared" si="3"/>
        <v>0</v>
      </c>
      <c r="K11" s="30" t="str">
        <f t="shared" si="1"/>
        <v/>
      </c>
      <c r="N11" s="284"/>
      <c r="O11" s="43"/>
      <c r="P11" s="39" t="str">
        <f t="shared" si="2"/>
        <v/>
      </c>
      <c r="Q11" s="267"/>
      <c r="R11" s="267"/>
      <c r="S11" s="283">
        <f t="shared" si="4"/>
        <v>0</v>
      </c>
      <c r="T11" s="267"/>
      <c r="U11" s="267"/>
      <c r="V11" s="267"/>
      <c r="W11" s="267"/>
      <c r="X11" s="283">
        <f t="shared" si="5"/>
        <v>0</v>
      </c>
      <c r="Y11" s="267"/>
      <c r="Z11" s="268">
        <f t="shared" si="6"/>
        <v>0</v>
      </c>
    </row>
    <row r="12" spans="1:26" ht="23.1" customHeight="1">
      <c r="A12" s="10">
        <v>7</v>
      </c>
      <c r="B12" s="284"/>
      <c r="C12" s="43"/>
      <c r="D12" s="39" t="str">
        <f t="shared" si="0"/>
        <v/>
      </c>
      <c r="E12" s="406"/>
      <c r="F12" s="406"/>
      <c r="G12" s="406"/>
      <c r="H12" s="406"/>
      <c r="I12" s="406"/>
      <c r="J12" s="393">
        <f t="shared" si="3"/>
        <v>0</v>
      </c>
      <c r="K12" s="30" t="str">
        <f t="shared" si="1"/>
        <v/>
      </c>
      <c r="N12" s="284"/>
      <c r="O12" s="43"/>
      <c r="P12" s="39" t="str">
        <f t="shared" si="2"/>
        <v/>
      </c>
      <c r="Q12" s="267"/>
      <c r="R12" s="267"/>
      <c r="S12" s="283">
        <f t="shared" si="4"/>
        <v>0</v>
      </c>
      <c r="T12" s="267"/>
      <c r="U12" s="267"/>
      <c r="V12" s="267"/>
      <c r="W12" s="267"/>
      <c r="X12" s="283">
        <f t="shared" si="5"/>
        <v>0</v>
      </c>
      <c r="Y12" s="267"/>
      <c r="Z12" s="268">
        <f t="shared" si="6"/>
        <v>0</v>
      </c>
    </row>
    <row r="13" spans="1:26" ht="23.1" customHeight="1">
      <c r="A13" s="10">
        <v>8</v>
      </c>
      <c r="B13" s="284"/>
      <c r="C13" s="43"/>
      <c r="D13" s="39" t="str">
        <f t="shared" si="0"/>
        <v/>
      </c>
      <c r="E13" s="406"/>
      <c r="F13" s="406"/>
      <c r="G13" s="406"/>
      <c r="H13" s="406"/>
      <c r="I13" s="406"/>
      <c r="J13" s="393">
        <f t="shared" si="3"/>
        <v>0</v>
      </c>
      <c r="K13" s="30" t="str">
        <f t="shared" si="1"/>
        <v/>
      </c>
      <c r="N13" s="284"/>
      <c r="O13" s="43"/>
      <c r="P13" s="39" t="str">
        <f t="shared" si="2"/>
        <v/>
      </c>
      <c r="Q13" s="267"/>
      <c r="R13" s="267"/>
      <c r="S13" s="283">
        <f t="shared" si="4"/>
        <v>0</v>
      </c>
      <c r="T13" s="267"/>
      <c r="U13" s="267"/>
      <c r="V13" s="267"/>
      <c r="W13" s="267"/>
      <c r="X13" s="283">
        <f t="shared" si="5"/>
        <v>0</v>
      </c>
      <c r="Y13" s="267"/>
      <c r="Z13" s="268">
        <f t="shared" si="6"/>
        <v>0</v>
      </c>
    </row>
    <row r="14" spans="1:26" ht="23.1" customHeight="1">
      <c r="A14" s="10">
        <v>9</v>
      </c>
      <c r="B14" s="284"/>
      <c r="C14" s="43"/>
      <c r="D14" s="39" t="str">
        <f t="shared" si="0"/>
        <v/>
      </c>
      <c r="E14" s="406"/>
      <c r="F14" s="406"/>
      <c r="G14" s="406"/>
      <c r="H14" s="406"/>
      <c r="I14" s="406"/>
      <c r="J14" s="393">
        <f t="shared" si="3"/>
        <v>0</v>
      </c>
      <c r="K14" s="30" t="str">
        <f t="shared" si="1"/>
        <v/>
      </c>
      <c r="N14" s="284"/>
      <c r="O14" s="43"/>
      <c r="P14" s="39" t="str">
        <f t="shared" si="2"/>
        <v/>
      </c>
      <c r="Q14" s="267"/>
      <c r="R14" s="267"/>
      <c r="S14" s="283">
        <f t="shared" si="4"/>
        <v>0</v>
      </c>
      <c r="T14" s="267"/>
      <c r="U14" s="267"/>
      <c r="V14" s="267"/>
      <c r="W14" s="267"/>
      <c r="X14" s="283">
        <f t="shared" si="5"/>
        <v>0</v>
      </c>
      <c r="Y14" s="267"/>
      <c r="Z14" s="268">
        <f t="shared" si="6"/>
        <v>0</v>
      </c>
    </row>
    <row r="15" spans="1:26" ht="23.1" customHeight="1">
      <c r="A15" s="10">
        <v>10</v>
      </c>
      <c r="B15" s="284"/>
      <c r="C15" s="43"/>
      <c r="D15" s="39" t="str">
        <f t="shared" si="0"/>
        <v/>
      </c>
      <c r="E15" s="406"/>
      <c r="F15" s="406"/>
      <c r="G15" s="406"/>
      <c r="H15" s="406"/>
      <c r="I15" s="406"/>
      <c r="J15" s="393">
        <f t="shared" si="3"/>
        <v>0</v>
      </c>
      <c r="K15" s="30" t="str">
        <f t="shared" si="1"/>
        <v/>
      </c>
      <c r="N15" s="284"/>
      <c r="O15" s="43"/>
      <c r="P15" s="39" t="str">
        <f t="shared" si="2"/>
        <v/>
      </c>
      <c r="Q15" s="267"/>
      <c r="R15" s="267"/>
      <c r="S15" s="283">
        <f t="shared" si="4"/>
        <v>0</v>
      </c>
      <c r="T15" s="267"/>
      <c r="U15" s="267"/>
      <c r="V15" s="267"/>
      <c r="W15" s="267"/>
      <c r="X15" s="283">
        <f t="shared" si="5"/>
        <v>0</v>
      </c>
      <c r="Y15" s="267"/>
      <c r="Z15" s="268">
        <f t="shared" si="6"/>
        <v>0</v>
      </c>
    </row>
    <row r="16" spans="1:26" ht="23.1" customHeight="1">
      <c r="A16" s="10">
        <v>11</v>
      </c>
      <c r="B16" s="284"/>
      <c r="C16" s="43"/>
      <c r="D16" s="39" t="str">
        <f t="shared" si="0"/>
        <v/>
      </c>
      <c r="E16" s="406"/>
      <c r="F16" s="406"/>
      <c r="G16" s="406"/>
      <c r="H16" s="406"/>
      <c r="I16" s="406"/>
      <c r="J16" s="393">
        <f t="shared" si="3"/>
        <v>0</v>
      </c>
      <c r="K16" s="30" t="str">
        <f t="shared" si="1"/>
        <v/>
      </c>
      <c r="N16" s="284"/>
      <c r="O16" s="43"/>
      <c r="P16" s="39" t="str">
        <f t="shared" si="2"/>
        <v/>
      </c>
      <c r="Q16" s="267"/>
      <c r="R16" s="267"/>
      <c r="S16" s="283">
        <f t="shared" si="4"/>
        <v>0</v>
      </c>
      <c r="T16" s="267"/>
      <c r="U16" s="267"/>
      <c r="V16" s="267"/>
      <c r="W16" s="267"/>
      <c r="X16" s="283">
        <f t="shared" si="5"/>
        <v>0</v>
      </c>
      <c r="Y16" s="267"/>
      <c r="Z16" s="268">
        <f t="shared" si="6"/>
        <v>0</v>
      </c>
    </row>
    <row r="17" spans="1:26" ht="23.1" customHeight="1">
      <c r="A17" s="10">
        <v>12</v>
      </c>
      <c r="B17" s="284"/>
      <c r="C17" s="43"/>
      <c r="D17" s="39" t="str">
        <f t="shared" si="0"/>
        <v/>
      </c>
      <c r="E17" s="406"/>
      <c r="F17" s="406"/>
      <c r="G17" s="406"/>
      <c r="H17" s="406"/>
      <c r="I17" s="406"/>
      <c r="J17" s="393">
        <f t="shared" si="3"/>
        <v>0</v>
      </c>
      <c r="K17" s="30" t="str">
        <f t="shared" si="1"/>
        <v/>
      </c>
      <c r="N17" s="284"/>
      <c r="O17" s="43"/>
      <c r="P17" s="39" t="str">
        <f t="shared" si="2"/>
        <v/>
      </c>
      <c r="Q17" s="267"/>
      <c r="R17" s="267"/>
      <c r="S17" s="283">
        <f t="shared" si="4"/>
        <v>0</v>
      </c>
      <c r="T17" s="267"/>
      <c r="U17" s="267"/>
      <c r="V17" s="267"/>
      <c r="W17" s="267"/>
      <c r="X17" s="283">
        <f t="shared" si="5"/>
        <v>0</v>
      </c>
      <c r="Y17" s="267"/>
      <c r="Z17" s="268">
        <f t="shared" si="6"/>
        <v>0</v>
      </c>
    </row>
    <row r="18" spans="1:26" ht="23.1" customHeight="1">
      <c r="A18" s="10">
        <v>13</v>
      </c>
      <c r="B18" s="284"/>
      <c r="C18" s="43"/>
      <c r="D18" s="39" t="str">
        <f t="shared" si="0"/>
        <v/>
      </c>
      <c r="E18" s="406"/>
      <c r="F18" s="406"/>
      <c r="G18" s="406"/>
      <c r="H18" s="406"/>
      <c r="I18" s="406"/>
      <c r="J18" s="393">
        <f t="shared" si="3"/>
        <v>0</v>
      </c>
      <c r="K18" s="30" t="str">
        <f t="shared" si="1"/>
        <v/>
      </c>
      <c r="N18" s="284"/>
      <c r="O18" s="43"/>
      <c r="P18" s="39" t="str">
        <f t="shared" si="2"/>
        <v/>
      </c>
      <c r="Q18" s="267"/>
      <c r="R18" s="267"/>
      <c r="S18" s="283">
        <f t="shared" si="4"/>
        <v>0</v>
      </c>
      <c r="T18" s="267"/>
      <c r="U18" s="267"/>
      <c r="V18" s="267"/>
      <c r="W18" s="267"/>
      <c r="X18" s="283">
        <f t="shared" si="5"/>
        <v>0</v>
      </c>
      <c r="Y18" s="267"/>
      <c r="Z18" s="268">
        <f t="shared" si="6"/>
        <v>0</v>
      </c>
    </row>
    <row r="19" spans="1:26" ht="23.1" customHeight="1">
      <c r="A19" s="10">
        <v>14</v>
      </c>
      <c r="B19" s="284"/>
      <c r="C19" s="43"/>
      <c r="D19" s="39" t="str">
        <f t="shared" si="0"/>
        <v/>
      </c>
      <c r="E19" s="406"/>
      <c r="F19" s="406"/>
      <c r="G19" s="406"/>
      <c r="H19" s="406"/>
      <c r="I19" s="406"/>
      <c r="J19" s="393">
        <f t="shared" si="3"/>
        <v>0</v>
      </c>
      <c r="K19" s="30" t="str">
        <f t="shared" si="1"/>
        <v/>
      </c>
      <c r="N19" s="284"/>
      <c r="O19" s="43"/>
      <c r="P19" s="39" t="str">
        <f t="shared" si="2"/>
        <v/>
      </c>
      <c r="Q19" s="267"/>
      <c r="R19" s="267"/>
      <c r="S19" s="283">
        <f t="shared" si="4"/>
        <v>0</v>
      </c>
      <c r="T19" s="267"/>
      <c r="U19" s="267"/>
      <c r="V19" s="267"/>
      <c r="W19" s="267"/>
      <c r="X19" s="283">
        <f t="shared" si="5"/>
        <v>0</v>
      </c>
      <c r="Y19" s="267"/>
      <c r="Z19" s="268">
        <f t="shared" si="6"/>
        <v>0</v>
      </c>
    </row>
    <row r="20" spans="1:26" ht="23.1" customHeight="1">
      <c r="A20" s="10">
        <v>15</v>
      </c>
      <c r="B20" s="284"/>
      <c r="C20" s="43"/>
      <c r="D20" s="39" t="str">
        <f t="shared" si="0"/>
        <v/>
      </c>
      <c r="E20" s="406"/>
      <c r="F20" s="406"/>
      <c r="G20" s="406"/>
      <c r="H20" s="406"/>
      <c r="I20" s="406"/>
      <c r="J20" s="393">
        <f t="shared" si="3"/>
        <v>0</v>
      </c>
      <c r="K20" s="30" t="str">
        <f t="shared" si="1"/>
        <v/>
      </c>
      <c r="N20" s="284"/>
      <c r="O20" s="43"/>
      <c r="P20" s="39" t="str">
        <f t="shared" si="2"/>
        <v/>
      </c>
      <c r="Q20" s="267"/>
      <c r="R20" s="267"/>
      <c r="S20" s="283">
        <f t="shared" si="4"/>
        <v>0</v>
      </c>
      <c r="T20" s="267"/>
      <c r="U20" s="267"/>
      <c r="V20" s="267"/>
      <c r="W20" s="267"/>
      <c r="X20" s="283">
        <f t="shared" si="5"/>
        <v>0</v>
      </c>
      <c r="Y20" s="267"/>
      <c r="Z20" s="268">
        <f t="shared" si="6"/>
        <v>0</v>
      </c>
    </row>
    <row r="21" spans="1:26" ht="23.1" customHeight="1">
      <c r="A21" s="10">
        <v>16</v>
      </c>
      <c r="B21" s="284"/>
      <c r="C21" s="43"/>
      <c r="D21" s="39" t="str">
        <f t="shared" si="0"/>
        <v/>
      </c>
      <c r="E21" s="406"/>
      <c r="F21" s="406"/>
      <c r="G21" s="406"/>
      <c r="H21" s="406"/>
      <c r="I21" s="406"/>
      <c r="J21" s="393">
        <f t="shared" si="3"/>
        <v>0</v>
      </c>
      <c r="K21" s="30" t="str">
        <f t="shared" si="1"/>
        <v/>
      </c>
      <c r="N21" s="284"/>
      <c r="O21" s="43"/>
      <c r="P21" s="39" t="str">
        <f t="shared" si="2"/>
        <v/>
      </c>
      <c r="Q21" s="267"/>
      <c r="R21" s="267"/>
      <c r="S21" s="283">
        <f t="shared" si="4"/>
        <v>0</v>
      </c>
      <c r="T21" s="267"/>
      <c r="U21" s="267"/>
      <c r="V21" s="267"/>
      <c r="W21" s="267"/>
      <c r="X21" s="283">
        <f t="shared" si="5"/>
        <v>0</v>
      </c>
      <c r="Y21" s="267"/>
      <c r="Z21" s="268">
        <f t="shared" si="6"/>
        <v>0</v>
      </c>
    </row>
    <row r="22" spans="1:26" ht="23.1" customHeight="1">
      <c r="A22" s="10">
        <v>17</v>
      </c>
      <c r="B22" s="284"/>
      <c r="C22" s="43"/>
      <c r="D22" s="39" t="str">
        <f t="shared" si="0"/>
        <v/>
      </c>
      <c r="E22" s="406"/>
      <c r="F22" s="406"/>
      <c r="G22" s="406"/>
      <c r="H22" s="406"/>
      <c r="I22" s="406"/>
      <c r="J22" s="393">
        <f t="shared" si="3"/>
        <v>0</v>
      </c>
      <c r="K22" s="30" t="str">
        <f t="shared" si="1"/>
        <v/>
      </c>
      <c r="N22" s="284"/>
      <c r="O22" s="43"/>
      <c r="P22" s="39" t="str">
        <f t="shared" si="2"/>
        <v/>
      </c>
      <c r="Q22" s="267"/>
      <c r="R22" s="267"/>
      <c r="S22" s="283">
        <f t="shared" si="4"/>
        <v>0</v>
      </c>
      <c r="T22" s="267"/>
      <c r="U22" s="267"/>
      <c r="V22" s="267"/>
      <c r="W22" s="267"/>
      <c r="X22" s="283">
        <f t="shared" si="5"/>
        <v>0</v>
      </c>
      <c r="Y22" s="267"/>
      <c r="Z22" s="268">
        <f t="shared" si="6"/>
        <v>0</v>
      </c>
    </row>
    <row r="23" spans="1:26" ht="23.1" customHeight="1">
      <c r="A23" s="10">
        <v>18</v>
      </c>
      <c r="B23" s="284"/>
      <c r="C23" s="43"/>
      <c r="D23" s="39" t="str">
        <f t="shared" si="0"/>
        <v/>
      </c>
      <c r="E23" s="406"/>
      <c r="F23" s="406"/>
      <c r="G23" s="406"/>
      <c r="H23" s="406"/>
      <c r="I23" s="406"/>
      <c r="J23" s="393">
        <f t="shared" si="3"/>
        <v>0</v>
      </c>
      <c r="K23" s="30" t="str">
        <f t="shared" si="1"/>
        <v/>
      </c>
      <c r="N23" s="284"/>
      <c r="O23" s="43"/>
      <c r="P23" s="39" t="str">
        <f t="shared" si="2"/>
        <v/>
      </c>
      <c r="Q23" s="267"/>
      <c r="R23" s="267"/>
      <c r="S23" s="283">
        <f t="shared" si="4"/>
        <v>0</v>
      </c>
      <c r="T23" s="267"/>
      <c r="U23" s="267"/>
      <c r="V23" s="267"/>
      <c r="W23" s="267"/>
      <c r="X23" s="283">
        <f t="shared" si="5"/>
        <v>0</v>
      </c>
      <c r="Y23" s="267"/>
      <c r="Z23" s="268">
        <f t="shared" si="6"/>
        <v>0</v>
      </c>
    </row>
    <row r="24" spans="1:26" ht="23.1" customHeight="1">
      <c r="A24" s="10">
        <v>19</v>
      </c>
      <c r="B24" s="284"/>
      <c r="C24" s="43"/>
      <c r="D24" s="39" t="str">
        <f t="shared" si="0"/>
        <v/>
      </c>
      <c r="E24" s="406"/>
      <c r="F24" s="406"/>
      <c r="G24" s="406"/>
      <c r="H24" s="406"/>
      <c r="I24" s="406"/>
      <c r="J24" s="393">
        <f t="shared" si="3"/>
        <v>0</v>
      </c>
      <c r="K24" s="30" t="str">
        <f t="shared" si="1"/>
        <v/>
      </c>
      <c r="N24" s="284"/>
      <c r="O24" s="43"/>
      <c r="P24" s="39" t="str">
        <f t="shared" si="2"/>
        <v/>
      </c>
      <c r="Q24" s="267"/>
      <c r="R24" s="267"/>
      <c r="S24" s="283">
        <f t="shared" si="4"/>
        <v>0</v>
      </c>
      <c r="T24" s="267"/>
      <c r="U24" s="267"/>
      <c r="V24" s="267"/>
      <c r="W24" s="267"/>
      <c r="X24" s="283">
        <f t="shared" si="5"/>
        <v>0</v>
      </c>
      <c r="Y24" s="267"/>
      <c r="Z24" s="268">
        <f t="shared" si="6"/>
        <v>0</v>
      </c>
    </row>
    <row r="25" spans="1:26" ht="23.1" customHeight="1">
      <c r="A25" s="10">
        <v>20</v>
      </c>
      <c r="B25" s="284"/>
      <c r="C25" s="43"/>
      <c r="D25" s="39" t="str">
        <f t="shared" si="0"/>
        <v/>
      </c>
      <c r="E25" s="406"/>
      <c r="F25" s="406"/>
      <c r="G25" s="406"/>
      <c r="H25" s="406"/>
      <c r="I25" s="406"/>
      <c r="J25" s="393">
        <f t="shared" si="3"/>
        <v>0</v>
      </c>
      <c r="K25" s="30" t="str">
        <f t="shared" si="1"/>
        <v/>
      </c>
      <c r="N25" s="284"/>
      <c r="O25" s="43"/>
      <c r="P25" s="39" t="str">
        <f t="shared" si="2"/>
        <v/>
      </c>
      <c r="Q25" s="267"/>
      <c r="R25" s="267"/>
      <c r="S25" s="283">
        <f t="shared" si="4"/>
        <v>0</v>
      </c>
      <c r="T25" s="267"/>
      <c r="U25" s="267"/>
      <c r="V25" s="267"/>
      <c r="W25" s="267"/>
      <c r="X25" s="283">
        <f t="shared" si="5"/>
        <v>0</v>
      </c>
      <c r="Y25" s="267"/>
      <c r="Z25" s="268">
        <f t="shared" si="6"/>
        <v>0</v>
      </c>
    </row>
    <row r="26" spans="1:26" ht="23.1" customHeight="1">
      <c r="A26" s="10">
        <v>21</v>
      </c>
      <c r="B26" s="284"/>
      <c r="C26" s="43"/>
      <c r="D26" s="39" t="str">
        <f t="shared" si="0"/>
        <v/>
      </c>
      <c r="E26" s="406"/>
      <c r="F26" s="406"/>
      <c r="G26" s="406"/>
      <c r="H26" s="406"/>
      <c r="I26" s="406"/>
      <c r="J26" s="393">
        <f t="shared" si="3"/>
        <v>0</v>
      </c>
      <c r="K26" s="30" t="str">
        <f t="shared" si="1"/>
        <v/>
      </c>
      <c r="N26" s="284"/>
      <c r="O26" s="43"/>
      <c r="P26" s="39" t="str">
        <f t="shared" si="2"/>
        <v/>
      </c>
      <c r="Q26" s="267"/>
      <c r="R26" s="267"/>
      <c r="S26" s="283">
        <f t="shared" si="4"/>
        <v>0</v>
      </c>
      <c r="T26" s="267"/>
      <c r="U26" s="267"/>
      <c r="V26" s="267"/>
      <c r="W26" s="267"/>
      <c r="X26" s="283">
        <f t="shared" si="5"/>
        <v>0</v>
      </c>
      <c r="Y26" s="267"/>
      <c r="Z26" s="268">
        <f t="shared" si="6"/>
        <v>0</v>
      </c>
    </row>
    <row r="27" spans="1:26" ht="23.1" customHeight="1">
      <c r="A27" s="10">
        <v>22</v>
      </c>
      <c r="B27" s="284"/>
      <c r="C27" s="43"/>
      <c r="D27" s="39" t="str">
        <f t="shared" si="0"/>
        <v/>
      </c>
      <c r="E27" s="406"/>
      <c r="F27" s="406"/>
      <c r="G27" s="406"/>
      <c r="H27" s="406"/>
      <c r="I27" s="406"/>
      <c r="J27" s="393">
        <f t="shared" si="3"/>
        <v>0</v>
      </c>
      <c r="K27" s="30" t="str">
        <f t="shared" si="1"/>
        <v/>
      </c>
      <c r="N27" s="284"/>
      <c r="O27" s="43"/>
      <c r="P27" s="39" t="str">
        <f t="shared" si="2"/>
        <v/>
      </c>
      <c r="Q27" s="267"/>
      <c r="R27" s="267"/>
      <c r="S27" s="283">
        <f t="shared" si="4"/>
        <v>0</v>
      </c>
      <c r="T27" s="267"/>
      <c r="U27" s="267"/>
      <c r="V27" s="267"/>
      <c r="W27" s="267"/>
      <c r="X27" s="283">
        <f t="shared" si="5"/>
        <v>0</v>
      </c>
      <c r="Y27" s="267"/>
      <c r="Z27" s="268">
        <f t="shared" si="6"/>
        <v>0</v>
      </c>
    </row>
    <row r="28" spans="1:26" ht="23.1" customHeight="1">
      <c r="A28" s="10">
        <v>23</v>
      </c>
      <c r="B28" s="284"/>
      <c r="C28" s="43"/>
      <c r="D28" s="39" t="str">
        <f t="shared" si="0"/>
        <v/>
      </c>
      <c r="E28" s="406"/>
      <c r="F28" s="406"/>
      <c r="G28" s="406"/>
      <c r="H28" s="406"/>
      <c r="I28" s="406"/>
      <c r="J28" s="393">
        <f t="shared" si="3"/>
        <v>0</v>
      </c>
      <c r="K28" s="30" t="str">
        <f t="shared" si="1"/>
        <v/>
      </c>
      <c r="N28" s="284"/>
      <c r="O28" s="43"/>
      <c r="P28" s="39" t="str">
        <f t="shared" si="2"/>
        <v/>
      </c>
      <c r="Q28" s="267"/>
      <c r="R28" s="267"/>
      <c r="S28" s="283">
        <f t="shared" si="4"/>
        <v>0</v>
      </c>
      <c r="T28" s="267"/>
      <c r="U28" s="267"/>
      <c r="V28" s="267"/>
      <c r="W28" s="267"/>
      <c r="X28" s="283">
        <f t="shared" si="5"/>
        <v>0</v>
      </c>
      <c r="Y28" s="267"/>
      <c r="Z28" s="268">
        <f t="shared" si="6"/>
        <v>0</v>
      </c>
    </row>
    <row r="29" spans="1:26" ht="23.1" customHeight="1">
      <c r="A29" s="10">
        <v>24</v>
      </c>
      <c r="B29" s="284"/>
      <c r="C29" s="43"/>
      <c r="D29" s="39" t="str">
        <f t="shared" si="0"/>
        <v/>
      </c>
      <c r="E29" s="406"/>
      <c r="F29" s="406"/>
      <c r="G29" s="406"/>
      <c r="H29" s="406"/>
      <c r="I29" s="406"/>
      <c r="J29" s="393">
        <f t="shared" si="3"/>
        <v>0</v>
      </c>
      <c r="K29" s="30" t="str">
        <f t="shared" si="1"/>
        <v/>
      </c>
      <c r="N29" s="284"/>
      <c r="O29" s="43"/>
      <c r="P29" s="39" t="str">
        <f t="shared" si="2"/>
        <v/>
      </c>
      <c r="Q29" s="267"/>
      <c r="R29" s="267"/>
      <c r="S29" s="283">
        <f t="shared" si="4"/>
        <v>0</v>
      </c>
      <c r="T29" s="267"/>
      <c r="U29" s="267"/>
      <c r="V29" s="267"/>
      <c r="W29" s="267"/>
      <c r="X29" s="283">
        <f t="shared" si="5"/>
        <v>0</v>
      </c>
      <c r="Y29" s="267"/>
      <c r="Z29" s="268">
        <f t="shared" si="6"/>
        <v>0</v>
      </c>
    </row>
    <row r="30" spans="1:26" ht="23.1" customHeight="1">
      <c r="A30" s="10">
        <v>25</v>
      </c>
      <c r="B30" s="284"/>
      <c r="C30" s="43"/>
      <c r="D30" s="39" t="str">
        <f t="shared" si="0"/>
        <v/>
      </c>
      <c r="E30" s="406"/>
      <c r="F30" s="406"/>
      <c r="G30" s="406"/>
      <c r="H30" s="406"/>
      <c r="I30" s="406"/>
      <c r="J30" s="393">
        <f t="shared" si="3"/>
        <v>0</v>
      </c>
      <c r="K30" s="30" t="str">
        <f t="shared" si="1"/>
        <v/>
      </c>
      <c r="N30" s="284"/>
      <c r="O30" s="43"/>
      <c r="P30" s="39" t="str">
        <f t="shared" si="2"/>
        <v/>
      </c>
      <c r="Q30" s="267"/>
      <c r="R30" s="267"/>
      <c r="S30" s="283">
        <f t="shared" si="4"/>
        <v>0</v>
      </c>
      <c r="T30" s="267"/>
      <c r="U30" s="267"/>
      <c r="V30" s="267"/>
      <c r="W30" s="267"/>
      <c r="X30" s="283">
        <f t="shared" si="5"/>
        <v>0</v>
      </c>
      <c r="Y30" s="267"/>
      <c r="Z30" s="268">
        <f t="shared" si="6"/>
        <v>0</v>
      </c>
    </row>
    <row r="31" spans="1:26" ht="23.1" customHeight="1">
      <c r="B31" s="275" t="s">
        <v>5</v>
      </c>
      <c r="C31" s="277">
        <f>K31</f>
        <v>5</v>
      </c>
      <c r="D31" s="278" t="s">
        <v>85</v>
      </c>
      <c r="E31" s="374">
        <f>SUM(E6:E30)</f>
        <v>65</v>
      </c>
      <c r="F31" s="374">
        <f>SUM(F6:F30)</f>
        <v>98</v>
      </c>
      <c r="G31" s="374">
        <f>SUM(G6:G30)</f>
        <v>92</v>
      </c>
      <c r="H31" s="374">
        <f>SUM(H6:H30)</f>
        <v>70</v>
      </c>
      <c r="I31" s="375">
        <f>SUM(I6:I30)</f>
        <v>70</v>
      </c>
      <c r="J31" s="373">
        <f t="shared" si="3"/>
        <v>395</v>
      </c>
      <c r="K31" s="30">
        <f>SUM(K6:K30)</f>
        <v>5</v>
      </c>
      <c r="N31" s="275" t="s">
        <v>5</v>
      </c>
      <c r="O31" s="277">
        <f>AA31</f>
        <v>0</v>
      </c>
      <c r="P31" s="278" t="s">
        <v>85</v>
      </c>
      <c r="Q31" s="276">
        <f>SUM(Q6:Q30)</f>
        <v>0</v>
      </c>
      <c r="R31" s="276">
        <f>SUM(R6:R30)</f>
        <v>0</v>
      </c>
      <c r="S31" s="276">
        <f>SUM(Q31:R31)</f>
        <v>0</v>
      </c>
      <c r="T31" s="276">
        <f>SUM(T6:T30)</f>
        <v>0</v>
      </c>
      <c r="U31" s="276">
        <f>SUM(U6:U30)</f>
        <v>0</v>
      </c>
      <c r="V31" s="269">
        <f>SUM(V6:V30)</f>
        <v>0</v>
      </c>
      <c r="W31" s="269">
        <f>SUM(W6:W30)</f>
        <v>0</v>
      </c>
      <c r="X31" s="269">
        <f>SUM(T31:W31)</f>
        <v>0</v>
      </c>
      <c r="Y31" s="269">
        <f>SUM(Y6:Y30)</f>
        <v>0</v>
      </c>
      <c r="Z31" s="268">
        <f>SUM(X31,S31,Y31)</f>
        <v>0</v>
      </c>
    </row>
    <row r="32" spans="1:26" ht="24.95" customHeight="1">
      <c r="B32" s="483" t="s">
        <v>412</v>
      </c>
      <c r="C32" s="483"/>
      <c r="D32" s="483"/>
      <c r="E32" s="483"/>
      <c r="F32" s="483"/>
      <c r="G32" s="483"/>
      <c r="H32" s="483"/>
      <c r="I32" s="483"/>
      <c r="J32" s="483"/>
      <c r="N32" s="483" t="s">
        <v>412</v>
      </c>
      <c r="O32" s="483"/>
      <c r="P32" s="483"/>
      <c r="Q32" s="483"/>
      <c r="R32" s="483"/>
      <c r="S32" s="483"/>
      <c r="T32" s="483"/>
      <c r="U32" s="483"/>
      <c r="V32" s="483"/>
      <c r="W32" s="483"/>
      <c r="X32" s="483"/>
      <c r="Y32" s="483"/>
      <c r="Z32" s="483"/>
    </row>
    <row r="33" spans="2:26" ht="24.95" customHeight="1">
      <c r="B33" s="483" t="s">
        <v>515</v>
      </c>
      <c r="C33" s="483"/>
      <c r="D33" s="483"/>
      <c r="E33" s="483"/>
      <c r="F33" s="483"/>
      <c r="G33" s="483"/>
      <c r="H33" s="483"/>
      <c r="I33" s="483"/>
      <c r="J33" s="483"/>
      <c r="N33" s="8"/>
      <c r="O33" s="8"/>
      <c r="P33" s="8"/>
      <c r="Q33" s="8"/>
      <c r="R33" s="8"/>
      <c r="S33" s="8"/>
      <c r="T33" s="8"/>
      <c r="U33" s="8"/>
      <c r="V33" s="8"/>
      <c r="W33" s="8"/>
      <c r="X33" s="8"/>
      <c r="Y33" s="8"/>
      <c r="Z33" s="8"/>
    </row>
    <row r="34" spans="2:26" ht="24.95" customHeight="1">
      <c r="B34" s="487" t="s">
        <v>514</v>
      </c>
      <c r="C34" s="488"/>
      <c r="D34" s="488"/>
      <c r="E34" s="488"/>
      <c r="F34" s="488"/>
      <c r="G34" s="488"/>
      <c r="H34" s="488"/>
      <c r="I34" s="488"/>
      <c r="J34" s="488"/>
      <c r="N34" s="515" t="s">
        <v>447</v>
      </c>
      <c r="O34" s="488"/>
      <c r="P34" s="488"/>
      <c r="Q34" s="488"/>
      <c r="R34" s="488"/>
      <c r="S34" s="488"/>
      <c r="T34" s="488"/>
      <c r="U34" s="488"/>
      <c r="V34" s="488"/>
      <c r="W34" s="488"/>
      <c r="X34" s="488"/>
      <c r="Y34" s="488"/>
      <c r="Z34" s="488"/>
    </row>
  </sheetData>
  <mergeCells count="17">
    <mergeCell ref="B1:G1"/>
    <mergeCell ref="C2:J2"/>
    <mergeCell ref="I3:J3"/>
    <mergeCell ref="B4:B5"/>
    <mergeCell ref="C4:C5"/>
    <mergeCell ref="D4:D5"/>
    <mergeCell ref="N1:V1"/>
    <mergeCell ref="O2:Z2"/>
    <mergeCell ref="Y3:Z3"/>
    <mergeCell ref="N4:N5"/>
    <mergeCell ref="O4:O5"/>
    <mergeCell ref="P4:P5"/>
    <mergeCell ref="B33:J33"/>
    <mergeCell ref="N32:Z32"/>
    <mergeCell ref="N34:Z34"/>
    <mergeCell ref="B34:J34"/>
    <mergeCell ref="B32:J32"/>
  </mergeCells>
  <phoneticPr fontId="2"/>
  <dataValidations count="1">
    <dataValidation allowBlank="1" showInputMessage="1" showErrorMessage="1" promptTitle="自動入力" prompt="入力不要" sqref="P6:P30 D6:D30" xr:uid="{A3AE7C3F-2143-4680-B11A-8AC8D399BBC9}"/>
  </dataValidations>
  <printOptions horizontalCentered="1"/>
  <pageMargins left="0.70866141732283472" right="0.47244094488188981" top="0.35433070866141736" bottom="0.27559055118110237" header="0.31496062992125984" footer="0.31496062992125984"/>
  <pageSetup paperSize="9" scale="67" orientation="portrait"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CCFF"/>
    <pageSetUpPr fitToPage="1"/>
  </sheetPr>
  <dimension ref="A1:S255"/>
  <sheetViews>
    <sheetView view="pageBreakPreview" topLeftCell="A16" zoomScaleNormal="100" zoomScaleSheetLayoutView="100" workbookViewId="0">
      <selection activeCell="P6" sqref="P6"/>
    </sheetView>
  </sheetViews>
  <sheetFormatPr defaultColWidth="9" defaultRowHeight="14.25"/>
  <cols>
    <col min="1" max="1" width="14.5" style="3" customWidth="1"/>
    <col min="2" max="25" width="10.625" style="3" customWidth="1"/>
    <col min="26" max="16384" width="9" style="3"/>
  </cols>
  <sheetData>
    <row r="1" spans="1:19" ht="15" customHeight="1">
      <c r="A1" s="533" t="s">
        <v>195</v>
      </c>
      <c r="B1" s="533"/>
    </row>
    <row r="2" spans="1:19" ht="25.5" customHeight="1" thickBot="1">
      <c r="B2" s="34"/>
      <c r="C2" s="34"/>
      <c r="D2" s="34"/>
      <c r="E2" s="34"/>
      <c r="F2" s="532" t="s">
        <v>457</v>
      </c>
      <c r="G2" s="532"/>
      <c r="H2" s="531" t="s">
        <v>194</v>
      </c>
      <c r="I2" s="531"/>
      <c r="J2" s="531"/>
      <c r="K2" s="531"/>
      <c r="L2" s="106"/>
      <c r="M2" s="106"/>
      <c r="N2" s="34"/>
      <c r="O2" s="34"/>
      <c r="P2" s="34"/>
      <c r="Q2" s="34"/>
      <c r="R2" s="34"/>
      <c r="S2" s="34"/>
    </row>
    <row r="3" spans="1:19" ht="30.75" customHeight="1" thickBot="1">
      <c r="A3" s="22" t="s">
        <v>8</v>
      </c>
      <c r="B3" s="23" t="s">
        <v>192</v>
      </c>
      <c r="C3" s="24" t="s">
        <v>25</v>
      </c>
      <c r="D3" s="25" t="s">
        <v>12</v>
      </c>
      <c r="E3" s="26" t="s">
        <v>13</v>
      </c>
      <c r="F3" s="26" t="s">
        <v>14</v>
      </c>
      <c r="G3" s="26" t="s">
        <v>15</v>
      </c>
      <c r="H3" s="26" t="s">
        <v>16</v>
      </c>
      <c r="I3" s="26" t="s">
        <v>17</v>
      </c>
      <c r="J3" s="26" t="s">
        <v>18</v>
      </c>
      <c r="K3" s="26" t="s">
        <v>19</v>
      </c>
      <c r="L3" s="26" t="s">
        <v>20</v>
      </c>
      <c r="M3" s="26" t="s">
        <v>21</v>
      </c>
      <c r="N3" s="26" t="s">
        <v>22</v>
      </c>
      <c r="O3" s="26" t="s">
        <v>23</v>
      </c>
      <c r="P3" s="26" t="s">
        <v>26</v>
      </c>
      <c r="Q3" s="26" t="s">
        <v>27</v>
      </c>
      <c r="R3" s="26" t="s">
        <v>28</v>
      </c>
      <c r="S3" s="24" t="s">
        <v>24</v>
      </c>
    </row>
    <row r="4" spans="1:19" ht="15" customHeight="1">
      <c r="A4" s="525" t="s">
        <v>507</v>
      </c>
      <c r="B4" s="521" t="s">
        <v>29</v>
      </c>
      <c r="C4" s="121" t="s">
        <v>30</v>
      </c>
      <c r="D4" s="111">
        <v>1000</v>
      </c>
      <c r="E4" s="111">
        <v>1000</v>
      </c>
      <c r="F4" s="111">
        <v>1000</v>
      </c>
      <c r="G4" s="111">
        <v>1000</v>
      </c>
      <c r="H4" s="111">
        <v>1000</v>
      </c>
      <c r="I4" s="111">
        <v>1000</v>
      </c>
      <c r="J4" s="111">
        <v>1000</v>
      </c>
      <c r="K4" s="111">
        <v>1000</v>
      </c>
      <c r="L4" s="111">
        <v>1000</v>
      </c>
      <c r="M4" s="111">
        <v>1000</v>
      </c>
      <c r="N4" s="111">
        <v>1000</v>
      </c>
      <c r="O4" s="111">
        <v>1000</v>
      </c>
      <c r="P4" s="112"/>
      <c r="Q4" s="112"/>
      <c r="R4" s="112"/>
      <c r="S4" s="98">
        <f>SUM(D4:R4)</f>
        <v>12000</v>
      </c>
    </row>
    <row r="5" spans="1:19" ht="15" customHeight="1">
      <c r="A5" s="526"/>
      <c r="B5" s="522"/>
      <c r="C5" s="122" t="s">
        <v>31</v>
      </c>
      <c r="D5" s="113">
        <v>2000</v>
      </c>
      <c r="E5" s="113">
        <v>2000</v>
      </c>
      <c r="F5" s="113">
        <v>2000</v>
      </c>
      <c r="G5" s="113">
        <v>2000</v>
      </c>
      <c r="H5" s="113">
        <v>2000</v>
      </c>
      <c r="I5" s="113">
        <v>2000</v>
      </c>
      <c r="J5" s="113">
        <v>2000</v>
      </c>
      <c r="K5" s="113">
        <v>2000</v>
      </c>
      <c r="L5" s="113">
        <v>2000</v>
      </c>
      <c r="M5" s="113">
        <v>2000</v>
      </c>
      <c r="N5" s="113">
        <v>2000</v>
      </c>
      <c r="O5" s="113">
        <v>2000</v>
      </c>
      <c r="P5" s="114"/>
      <c r="Q5" s="114"/>
      <c r="R5" s="114"/>
      <c r="S5" s="99">
        <f t="shared" ref="S5:S43" si="0">SUM(D5:R5)</f>
        <v>24000</v>
      </c>
    </row>
    <row r="6" spans="1:19" ht="15" customHeight="1">
      <c r="A6" s="526"/>
      <c r="B6" s="523" t="s">
        <v>32</v>
      </c>
      <c r="C6" s="123" t="s">
        <v>30</v>
      </c>
      <c r="D6" s="115">
        <v>1000</v>
      </c>
      <c r="E6" s="115">
        <v>1000</v>
      </c>
      <c r="F6" s="115">
        <v>1000</v>
      </c>
      <c r="G6" s="115">
        <v>1000</v>
      </c>
      <c r="H6" s="115">
        <v>1000</v>
      </c>
      <c r="I6" s="115">
        <v>1000</v>
      </c>
      <c r="J6" s="115">
        <v>1000</v>
      </c>
      <c r="K6" s="115">
        <v>1000</v>
      </c>
      <c r="L6" s="115">
        <v>1000</v>
      </c>
      <c r="M6" s="115">
        <v>1000</v>
      </c>
      <c r="N6" s="115">
        <v>1000</v>
      </c>
      <c r="O6" s="115">
        <v>1000</v>
      </c>
      <c r="P6" s="116"/>
      <c r="Q6" s="116"/>
      <c r="R6" s="116"/>
      <c r="S6" s="102">
        <f t="shared" si="0"/>
        <v>12000</v>
      </c>
    </row>
    <row r="7" spans="1:19" ht="15" customHeight="1">
      <c r="A7" s="526"/>
      <c r="B7" s="522"/>
      <c r="C7" s="122" t="s">
        <v>31</v>
      </c>
      <c r="D7" s="113">
        <v>2000</v>
      </c>
      <c r="E7" s="113">
        <v>2000</v>
      </c>
      <c r="F7" s="113">
        <v>2000</v>
      </c>
      <c r="G7" s="113">
        <v>2000</v>
      </c>
      <c r="H7" s="113">
        <v>2000</v>
      </c>
      <c r="I7" s="113">
        <v>2000</v>
      </c>
      <c r="J7" s="113">
        <v>2000</v>
      </c>
      <c r="K7" s="113">
        <v>2000</v>
      </c>
      <c r="L7" s="113">
        <v>2000</v>
      </c>
      <c r="M7" s="113">
        <v>2000</v>
      </c>
      <c r="N7" s="113">
        <v>2000</v>
      </c>
      <c r="O7" s="113">
        <v>2000</v>
      </c>
      <c r="P7" s="114"/>
      <c r="Q7" s="114"/>
      <c r="R7" s="114"/>
      <c r="S7" s="99">
        <f t="shared" si="0"/>
        <v>24000</v>
      </c>
    </row>
    <row r="8" spans="1:19" ht="15" customHeight="1">
      <c r="A8" s="526"/>
      <c r="B8" s="523" t="s">
        <v>193</v>
      </c>
      <c r="C8" s="123" t="s">
        <v>30</v>
      </c>
      <c r="D8" s="115">
        <v>1000</v>
      </c>
      <c r="E8" s="115">
        <v>1000</v>
      </c>
      <c r="F8" s="115">
        <v>1000</v>
      </c>
      <c r="G8" s="115">
        <v>1000</v>
      </c>
      <c r="H8" s="115">
        <v>1000</v>
      </c>
      <c r="I8" s="115">
        <v>1000</v>
      </c>
      <c r="J8" s="115">
        <v>1000</v>
      </c>
      <c r="K8" s="115">
        <v>1000</v>
      </c>
      <c r="L8" s="115">
        <v>1000</v>
      </c>
      <c r="M8" s="115">
        <v>1000</v>
      </c>
      <c r="N8" s="115">
        <v>1000</v>
      </c>
      <c r="O8" s="115">
        <v>1000</v>
      </c>
      <c r="P8" s="116"/>
      <c r="Q8" s="116"/>
      <c r="R8" s="116"/>
      <c r="S8" s="102">
        <f t="shared" si="0"/>
        <v>12000</v>
      </c>
    </row>
    <row r="9" spans="1:19" ht="15" customHeight="1">
      <c r="A9" s="526"/>
      <c r="B9" s="522"/>
      <c r="C9" s="122" t="s">
        <v>31</v>
      </c>
      <c r="D9" s="113">
        <v>2000</v>
      </c>
      <c r="E9" s="113">
        <v>2000</v>
      </c>
      <c r="F9" s="113">
        <v>2000</v>
      </c>
      <c r="G9" s="113">
        <v>2000</v>
      </c>
      <c r="H9" s="113">
        <v>2000</v>
      </c>
      <c r="I9" s="113">
        <v>2000</v>
      </c>
      <c r="J9" s="113">
        <v>2000</v>
      </c>
      <c r="K9" s="113">
        <v>2000</v>
      </c>
      <c r="L9" s="113">
        <v>2000</v>
      </c>
      <c r="M9" s="113">
        <v>2000</v>
      </c>
      <c r="N9" s="113">
        <v>2000</v>
      </c>
      <c r="O9" s="113">
        <v>2000</v>
      </c>
      <c r="P9" s="114"/>
      <c r="Q9" s="114"/>
      <c r="R9" s="114"/>
      <c r="S9" s="99">
        <f t="shared" si="0"/>
        <v>24000</v>
      </c>
    </row>
    <row r="10" spans="1:19" ht="15" customHeight="1">
      <c r="A10" s="526"/>
      <c r="B10" s="523" t="s">
        <v>24</v>
      </c>
      <c r="C10" s="123" t="s">
        <v>30</v>
      </c>
      <c r="D10" s="398">
        <f t="shared" ref="D10:R10" si="1">SUM(D4,D6,D8)</f>
        <v>3000</v>
      </c>
      <c r="E10" s="399">
        <f t="shared" si="1"/>
        <v>3000</v>
      </c>
      <c r="F10" s="399">
        <f t="shared" si="1"/>
        <v>3000</v>
      </c>
      <c r="G10" s="399">
        <f t="shared" si="1"/>
        <v>3000</v>
      </c>
      <c r="H10" s="399">
        <f t="shared" si="1"/>
        <v>3000</v>
      </c>
      <c r="I10" s="399">
        <f t="shared" si="1"/>
        <v>3000</v>
      </c>
      <c r="J10" s="399">
        <f t="shared" si="1"/>
        <v>3000</v>
      </c>
      <c r="K10" s="399">
        <f t="shared" si="1"/>
        <v>3000</v>
      </c>
      <c r="L10" s="399">
        <f t="shared" si="1"/>
        <v>3000</v>
      </c>
      <c r="M10" s="399">
        <f t="shared" si="1"/>
        <v>3000</v>
      </c>
      <c r="N10" s="399">
        <f t="shared" si="1"/>
        <v>3000</v>
      </c>
      <c r="O10" s="399">
        <f t="shared" si="1"/>
        <v>3000</v>
      </c>
      <c r="P10" s="399">
        <f t="shared" si="1"/>
        <v>0</v>
      </c>
      <c r="Q10" s="399">
        <f t="shared" si="1"/>
        <v>0</v>
      </c>
      <c r="R10" s="399">
        <f t="shared" si="1"/>
        <v>0</v>
      </c>
      <c r="S10" s="102">
        <f t="shared" si="0"/>
        <v>36000</v>
      </c>
    </row>
    <row r="11" spans="1:19" ht="15" customHeight="1" thickBot="1">
      <c r="A11" s="527"/>
      <c r="B11" s="524"/>
      <c r="C11" s="124" t="s">
        <v>31</v>
      </c>
      <c r="D11" s="400">
        <f t="shared" ref="D11:R11" si="2">SUM(D5,D7,D9)</f>
        <v>6000</v>
      </c>
      <c r="E11" s="401">
        <f t="shared" si="2"/>
        <v>6000</v>
      </c>
      <c r="F11" s="401">
        <f t="shared" si="2"/>
        <v>6000</v>
      </c>
      <c r="G11" s="401">
        <f t="shared" si="2"/>
        <v>6000</v>
      </c>
      <c r="H11" s="401">
        <f t="shared" si="2"/>
        <v>6000</v>
      </c>
      <c r="I11" s="401">
        <f t="shared" si="2"/>
        <v>6000</v>
      </c>
      <c r="J11" s="401">
        <f t="shared" si="2"/>
        <v>6000</v>
      </c>
      <c r="K11" s="401">
        <f t="shared" si="2"/>
        <v>6000</v>
      </c>
      <c r="L11" s="401">
        <f t="shared" si="2"/>
        <v>6000</v>
      </c>
      <c r="M11" s="401">
        <f t="shared" si="2"/>
        <v>6000</v>
      </c>
      <c r="N11" s="401">
        <f t="shared" si="2"/>
        <v>6000</v>
      </c>
      <c r="O11" s="401">
        <f t="shared" si="2"/>
        <v>6000</v>
      </c>
      <c r="P11" s="401">
        <f t="shared" si="2"/>
        <v>0</v>
      </c>
      <c r="Q11" s="401">
        <f t="shared" si="2"/>
        <v>0</v>
      </c>
      <c r="R11" s="401">
        <f t="shared" si="2"/>
        <v>0</v>
      </c>
      <c r="S11" s="105">
        <f t="shared" si="0"/>
        <v>72000</v>
      </c>
    </row>
    <row r="12" spans="1:19" ht="15" customHeight="1">
      <c r="A12" s="525" t="s">
        <v>508</v>
      </c>
      <c r="B12" s="521" t="s">
        <v>29</v>
      </c>
      <c r="C12" s="121" t="s">
        <v>30</v>
      </c>
      <c r="D12" s="111">
        <v>1000</v>
      </c>
      <c r="E12" s="112">
        <v>1000</v>
      </c>
      <c r="F12" s="112">
        <v>1000</v>
      </c>
      <c r="G12" s="112">
        <v>1000</v>
      </c>
      <c r="H12" s="112">
        <v>1000</v>
      </c>
      <c r="I12" s="112">
        <v>1000</v>
      </c>
      <c r="J12" s="112">
        <v>1000</v>
      </c>
      <c r="K12" s="112">
        <v>1000</v>
      </c>
      <c r="L12" s="112">
        <v>1000</v>
      </c>
      <c r="M12" s="112">
        <v>1000</v>
      </c>
      <c r="N12" s="112">
        <v>1000</v>
      </c>
      <c r="O12" s="112">
        <v>1000</v>
      </c>
      <c r="P12" s="112"/>
      <c r="Q12" s="112"/>
      <c r="R12" s="112"/>
      <c r="S12" s="98">
        <f t="shared" si="0"/>
        <v>12000</v>
      </c>
    </row>
    <row r="13" spans="1:19" ht="15" customHeight="1">
      <c r="A13" s="526"/>
      <c r="B13" s="522"/>
      <c r="C13" s="122" t="s">
        <v>31</v>
      </c>
      <c r="D13" s="113">
        <v>2000</v>
      </c>
      <c r="E13" s="114">
        <v>2000</v>
      </c>
      <c r="F13" s="114">
        <v>2000</v>
      </c>
      <c r="G13" s="114">
        <v>2000</v>
      </c>
      <c r="H13" s="114">
        <v>2000</v>
      </c>
      <c r="I13" s="114">
        <v>2000</v>
      </c>
      <c r="J13" s="114">
        <v>2000</v>
      </c>
      <c r="K13" s="114">
        <v>2000</v>
      </c>
      <c r="L13" s="114">
        <v>2000</v>
      </c>
      <c r="M13" s="114">
        <v>2000</v>
      </c>
      <c r="N13" s="114">
        <v>2000</v>
      </c>
      <c r="O13" s="114">
        <v>2000</v>
      </c>
      <c r="P13" s="114"/>
      <c r="Q13" s="114"/>
      <c r="R13" s="114"/>
      <c r="S13" s="99">
        <f t="shared" si="0"/>
        <v>24000</v>
      </c>
    </row>
    <row r="14" spans="1:19" ht="15" customHeight="1">
      <c r="A14" s="526"/>
      <c r="B14" s="523" t="s">
        <v>32</v>
      </c>
      <c r="C14" s="123" t="s">
        <v>30</v>
      </c>
      <c r="D14" s="115">
        <v>1000</v>
      </c>
      <c r="E14" s="116">
        <v>1000</v>
      </c>
      <c r="F14" s="116">
        <v>1000</v>
      </c>
      <c r="G14" s="116">
        <v>1000</v>
      </c>
      <c r="H14" s="116">
        <v>1000</v>
      </c>
      <c r="I14" s="116">
        <v>1000</v>
      </c>
      <c r="J14" s="116">
        <v>1000</v>
      </c>
      <c r="K14" s="116">
        <v>1000</v>
      </c>
      <c r="L14" s="116">
        <v>1000</v>
      </c>
      <c r="M14" s="116">
        <v>1000</v>
      </c>
      <c r="N14" s="116">
        <v>1000</v>
      </c>
      <c r="O14" s="116">
        <v>1000</v>
      </c>
      <c r="P14" s="116"/>
      <c r="Q14" s="116"/>
      <c r="R14" s="116"/>
      <c r="S14" s="102">
        <f t="shared" si="0"/>
        <v>12000</v>
      </c>
    </row>
    <row r="15" spans="1:19" ht="15" customHeight="1">
      <c r="A15" s="526"/>
      <c r="B15" s="522"/>
      <c r="C15" s="122" t="s">
        <v>31</v>
      </c>
      <c r="D15" s="113">
        <v>2000</v>
      </c>
      <c r="E15" s="114">
        <v>2000</v>
      </c>
      <c r="F15" s="114">
        <v>2000</v>
      </c>
      <c r="G15" s="114">
        <v>2000</v>
      </c>
      <c r="H15" s="114">
        <v>2000</v>
      </c>
      <c r="I15" s="114">
        <v>2000</v>
      </c>
      <c r="J15" s="114">
        <v>2000</v>
      </c>
      <c r="K15" s="114">
        <v>2000</v>
      </c>
      <c r="L15" s="114">
        <v>2000</v>
      </c>
      <c r="M15" s="114">
        <v>2000</v>
      </c>
      <c r="N15" s="114">
        <v>2000</v>
      </c>
      <c r="O15" s="114">
        <v>2000</v>
      </c>
      <c r="P15" s="114"/>
      <c r="Q15" s="114"/>
      <c r="R15" s="114"/>
      <c r="S15" s="99">
        <f t="shared" si="0"/>
        <v>24000</v>
      </c>
    </row>
    <row r="16" spans="1:19" ht="15" customHeight="1">
      <c r="A16" s="526"/>
      <c r="B16" s="523" t="s">
        <v>193</v>
      </c>
      <c r="C16" s="123" t="s">
        <v>30</v>
      </c>
      <c r="D16" s="115">
        <v>1000</v>
      </c>
      <c r="E16" s="116">
        <v>1000</v>
      </c>
      <c r="F16" s="116">
        <v>1000</v>
      </c>
      <c r="G16" s="116">
        <v>1000</v>
      </c>
      <c r="H16" s="116">
        <v>1000</v>
      </c>
      <c r="I16" s="116">
        <v>1000</v>
      </c>
      <c r="J16" s="116">
        <v>1000</v>
      </c>
      <c r="K16" s="116">
        <v>1000</v>
      </c>
      <c r="L16" s="116">
        <v>1000</v>
      </c>
      <c r="M16" s="116">
        <v>1000</v>
      </c>
      <c r="N16" s="116">
        <v>1000</v>
      </c>
      <c r="O16" s="116">
        <v>1000</v>
      </c>
      <c r="P16" s="116"/>
      <c r="Q16" s="116"/>
      <c r="R16" s="116"/>
      <c r="S16" s="102">
        <f t="shared" si="0"/>
        <v>12000</v>
      </c>
    </row>
    <row r="17" spans="1:19" ht="15" customHeight="1">
      <c r="A17" s="526"/>
      <c r="B17" s="522"/>
      <c r="C17" s="122" t="s">
        <v>31</v>
      </c>
      <c r="D17" s="113">
        <v>2000</v>
      </c>
      <c r="E17" s="114">
        <v>2000</v>
      </c>
      <c r="F17" s="114">
        <v>2000</v>
      </c>
      <c r="G17" s="114">
        <v>2000</v>
      </c>
      <c r="H17" s="114">
        <v>2000</v>
      </c>
      <c r="I17" s="114">
        <v>2000</v>
      </c>
      <c r="J17" s="114">
        <v>2000</v>
      </c>
      <c r="K17" s="114">
        <v>2000</v>
      </c>
      <c r="L17" s="114">
        <v>2000</v>
      </c>
      <c r="M17" s="114">
        <v>2000</v>
      </c>
      <c r="N17" s="114">
        <v>2000</v>
      </c>
      <c r="O17" s="114">
        <v>2000</v>
      </c>
      <c r="P17" s="114"/>
      <c r="Q17" s="114"/>
      <c r="R17" s="114"/>
      <c r="S17" s="99">
        <f t="shared" si="0"/>
        <v>24000</v>
      </c>
    </row>
    <row r="18" spans="1:19" ht="15" customHeight="1">
      <c r="A18" s="526"/>
      <c r="B18" s="523" t="s">
        <v>24</v>
      </c>
      <c r="C18" s="123" t="s">
        <v>30</v>
      </c>
      <c r="D18" s="398">
        <f t="shared" ref="D18:R18" si="3">SUM(D12,D14,D16)</f>
        <v>3000</v>
      </c>
      <c r="E18" s="399">
        <f t="shared" si="3"/>
        <v>3000</v>
      </c>
      <c r="F18" s="399">
        <f t="shared" si="3"/>
        <v>3000</v>
      </c>
      <c r="G18" s="399">
        <f t="shared" si="3"/>
        <v>3000</v>
      </c>
      <c r="H18" s="399">
        <f t="shared" si="3"/>
        <v>3000</v>
      </c>
      <c r="I18" s="399">
        <f t="shared" si="3"/>
        <v>3000</v>
      </c>
      <c r="J18" s="399">
        <f t="shared" si="3"/>
        <v>3000</v>
      </c>
      <c r="K18" s="399">
        <f t="shared" si="3"/>
        <v>3000</v>
      </c>
      <c r="L18" s="399">
        <f t="shared" si="3"/>
        <v>3000</v>
      </c>
      <c r="M18" s="399">
        <f t="shared" si="3"/>
        <v>3000</v>
      </c>
      <c r="N18" s="399">
        <f t="shared" si="3"/>
        <v>3000</v>
      </c>
      <c r="O18" s="399">
        <f t="shared" si="3"/>
        <v>3000</v>
      </c>
      <c r="P18" s="399">
        <f t="shared" si="3"/>
        <v>0</v>
      </c>
      <c r="Q18" s="399">
        <f t="shared" si="3"/>
        <v>0</v>
      </c>
      <c r="R18" s="399">
        <f t="shared" si="3"/>
        <v>0</v>
      </c>
      <c r="S18" s="102">
        <f t="shared" si="0"/>
        <v>36000</v>
      </c>
    </row>
    <row r="19" spans="1:19" ht="15" customHeight="1" thickBot="1">
      <c r="A19" s="527"/>
      <c r="B19" s="524"/>
      <c r="C19" s="124" t="s">
        <v>31</v>
      </c>
      <c r="D19" s="400">
        <f t="shared" ref="D19:R19" si="4">SUM(D13,D15,D17)</f>
        <v>6000</v>
      </c>
      <c r="E19" s="401">
        <f t="shared" si="4"/>
        <v>6000</v>
      </c>
      <c r="F19" s="401">
        <f t="shared" si="4"/>
        <v>6000</v>
      </c>
      <c r="G19" s="401">
        <f t="shared" si="4"/>
        <v>6000</v>
      </c>
      <c r="H19" s="401">
        <f t="shared" si="4"/>
        <v>6000</v>
      </c>
      <c r="I19" s="401">
        <f t="shared" si="4"/>
        <v>6000</v>
      </c>
      <c r="J19" s="401">
        <f t="shared" si="4"/>
        <v>6000</v>
      </c>
      <c r="K19" s="401">
        <f t="shared" si="4"/>
        <v>6000</v>
      </c>
      <c r="L19" s="401">
        <f t="shared" si="4"/>
        <v>6000</v>
      </c>
      <c r="M19" s="401">
        <f t="shared" si="4"/>
        <v>6000</v>
      </c>
      <c r="N19" s="401">
        <f t="shared" si="4"/>
        <v>6000</v>
      </c>
      <c r="O19" s="401">
        <f t="shared" si="4"/>
        <v>6000</v>
      </c>
      <c r="P19" s="401">
        <f t="shared" si="4"/>
        <v>0</v>
      </c>
      <c r="Q19" s="401">
        <f t="shared" si="4"/>
        <v>0</v>
      </c>
      <c r="R19" s="401">
        <f t="shared" si="4"/>
        <v>0</v>
      </c>
      <c r="S19" s="105">
        <f t="shared" si="0"/>
        <v>72000</v>
      </c>
    </row>
    <row r="20" spans="1:19" ht="15" customHeight="1">
      <c r="A20" s="525" t="s">
        <v>509</v>
      </c>
      <c r="B20" s="521" t="s">
        <v>29</v>
      </c>
      <c r="C20" s="121" t="s">
        <v>30</v>
      </c>
      <c r="D20" s="111">
        <v>1000</v>
      </c>
      <c r="E20" s="112">
        <v>1000</v>
      </c>
      <c r="F20" s="112">
        <v>1000</v>
      </c>
      <c r="G20" s="112">
        <v>1000</v>
      </c>
      <c r="H20" s="112">
        <v>1000</v>
      </c>
      <c r="I20" s="112">
        <v>1000</v>
      </c>
      <c r="J20" s="112">
        <v>1000</v>
      </c>
      <c r="K20" s="112">
        <v>1000</v>
      </c>
      <c r="L20" s="112">
        <v>1000</v>
      </c>
      <c r="M20" s="112">
        <v>1000</v>
      </c>
      <c r="N20" s="112">
        <v>1000</v>
      </c>
      <c r="O20" s="112">
        <v>1000</v>
      </c>
      <c r="P20" s="112"/>
      <c r="Q20" s="112"/>
      <c r="R20" s="112"/>
      <c r="S20" s="98">
        <f t="shared" si="0"/>
        <v>12000</v>
      </c>
    </row>
    <row r="21" spans="1:19" ht="15" customHeight="1">
      <c r="A21" s="526"/>
      <c r="B21" s="522"/>
      <c r="C21" s="122" t="s">
        <v>31</v>
      </c>
      <c r="D21" s="113">
        <v>2000</v>
      </c>
      <c r="E21" s="114">
        <v>2000</v>
      </c>
      <c r="F21" s="114">
        <v>2000</v>
      </c>
      <c r="G21" s="114">
        <v>2000</v>
      </c>
      <c r="H21" s="114">
        <v>2000</v>
      </c>
      <c r="I21" s="114">
        <v>2000</v>
      </c>
      <c r="J21" s="114">
        <v>2000</v>
      </c>
      <c r="K21" s="114">
        <v>2000</v>
      </c>
      <c r="L21" s="114">
        <v>2000</v>
      </c>
      <c r="M21" s="114">
        <v>2000</v>
      </c>
      <c r="N21" s="114">
        <v>2000</v>
      </c>
      <c r="O21" s="114">
        <v>2000</v>
      </c>
      <c r="P21" s="114"/>
      <c r="Q21" s="114"/>
      <c r="R21" s="114"/>
      <c r="S21" s="99">
        <f t="shared" si="0"/>
        <v>24000</v>
      </c>
    </row>
    <row r="22" spans="1:19" ht="15" customHeight="1">
      <c r="A22" s="526"/>
      <c r="B22" s="523" t="s">
        <v>32</v>
      </c>
      <c r="C22" s="123" t="s">
        <v>30</v>
      </c>
      <c r="D22" s="115">
        <v>1000</v>
      </c>
      <c r="E22" s="116">
        <v>1000</v>
      </c>
      <c r="F22" s="116">
        <v>1000</v>
      </c>
      <c r="G22" s="116">
        <v>1000</v>
      </c>
      <c r="H22" s="116">
        <v>1000</v>
      </c>
      <c r="I22" s="116">
        <v>1000</v>
      </c>
      <c r="J22" s="116">
        <v>1000</v>
      </c>
      <c r="K22" s="116">
        <v>1000</v>
      </c>
      <c r="L22" s="116">
        <v>1000</v>
      </c>
      <c r="M22" s="116">
        <v>1000</v>
      </c>
      <c r="N22" s="116">
        <v>1000</v>
      </c>
      <c r="O22" s="116">
        <v>1000</v>
      </c>
      <c r="P22" s="116"/>
      <c r="Q22" s="116"/>
      <c r="R22" s="116"/>
      <c r="S22" s="102">
        <f t="shared" si="0"/>
        <v>12000</v>
      </c>
    </row>
    <row r="23" spans="1:19" ht="15" customHeight="1">
      <c r="A23" s="526"/>
      <c r="B23" s="522"/>
      <c r="C23" s="122" t="s">
        <v>31</v>
      </c>
      <c r="D23" s="113">
        <v>2000</v>
      </c>
      <c r="E23" s="114">
        <v>2000</v>
      </c>
      <c r="F23" s="114">
        <v>2000</v>
      </c>
      <c r="G23" s="114">
        <v>2000</v>
      </c>
      <c r="H23" s="114">
        <v>2000</v>
      </c>
      <c r="I23" s="114">
        <v>2000</v>
      </c>
      <c r="J23" s="114">
        <v>2000</v>
      </c>
      <c r="K23" s="114">
        <v>2000</v>
      </c>
      <c r="L23" s="114">
        <v>2000</v>
      </c>
      <c r="M23" s="114">
        <v>2000</v>
      </c>
      <c r="N23" s="114">
        <v>2000</v>
      </c>
      <c r="O23" s="114">
        <v>2000</v>
      </c>
      <c r="P23" s="114"/>
      <c r="Q23" s="114"/>
      <c r="R23" s="114"/>
      <c r="S23" s="99">
        <f t="shared" si="0"/>
        <v>24000</v>
      </c>
    </row>
    <row r="24" spans="1:19" ht="15" customHeight="1">
      <c r="A24" s="526"/>
      <c r="B24" s="523" t="s">
        <v>193</v>
      </c>
      <c r="C24" s="123" t="s">
        <v>30</v>
      </c>
      <c r="D24" s="115">
        <v>1000</v>
      </c>
      <c r="E24" s="116">
        <v>1000</v>
      </c>
      <c r="F24" s="116">
        <v>1000</v>
      </c>
      <c r="G24" s="116">
        <v>1000</v>
      </c>
      <c r="H24" s="116">
        <v>1000</v>
      </c>
      <c r="I24" s="116">
        <v>1000</v>
      </c>
      <c r="J24" s="116">
        <v>1000</v>
      </c>
      <c r="K24" s="116">
        <v>1000</v>
      </c>
      <c r="L24" s="116">
        <v>1000</v>
      </c>
      <c r="M24" s="116">
        <v>1000</v>
      </c>
      <c r="N24" s="116">
        <v>1000</v>
      </c>
      <c r="O24" s="116">
        <v>1000</v>
      </c>
      <c r="P24" s="116"/>
      <c r="Q24" s="116"/>
      <c r="R24" s="116"/>
      <c r="S24" s="102">
        <f t="shared" si="0"/>
        <v>12000</v>
      </c>
    </row>
    <row r="25" spans="1:19" ht="15" customHeight="1">
      <c r="A25" s="526"/>
      <c r="B25" s="522"/>
      <c r="C25" s="122" t="s">
        <v>31</v>
      </c>
      <c r="D25" s="113">
        <v>2000</v>
      </c>
      <c r="E25" s="114">
        <v>2000</v>
      </c>
      <c r="F25" s="114">
        <v>2000</v>
      </c>
      <c r="G25" s="114">
        <v>2000</v>
      </c>
      <c r="H25" s="114">
        <v>2000</v>
      </c>
      <c r="I25" s="114">
        <v>2000</v>
      </c>
      <c r="J25" s="114">
        <v>2000</v>
      </c>
      <c r="K25" s="114">
        <v>2000</v>
      </c>
      <c r="L25" s="114">
        <v>2000</v>
      </c>
      <c r="M25" s="114">
        <v>2000</v>
      </c>
      <c r="N25" s="114">
        <v>2000</v>
      </c>
      <c r="O25" s="114">
        <v>2000</v>
      </c>
      <c r="P25" s="114"/>
      <c r="Q25" s="114"/>
      <c r="R25" s="114"/>
      <c r="S25" s="99">
        <f t="shared" si="0"/>
        <v>24000</v>
      </c>
    </row>
    <row r="26" spans="1:19" ht="15" customHeight="1">
      <c r="A26" s="526"/>
      <c r="B26" s="523" t="s">
        <v>24</v>
      </c>
      <c r="C26" s="123" t="s">
        <v>30</v>
      </c>
      <c r="D26" s="398">
        <f t="shared" ref="D26:R26" si="5">SUM(D20,D22,D24)</f>
        <v>3000</v>
      </c>
      <c r="E26" s="399">
        <f t="shared" si="5"/>
        <v>3000</v>
      </c>
      <c r="F26" s="399">
        <f t="shared" si="5"/>
        <v>3000</v>
      </c>
      <c r="G26" s="399">
        <f t="shared" si="5"/>
        <v>3000</v>
      </c>
      <c r="H26" s="399">
        <f t="shared" si="5"/>
        <v>3000</v>
      </c>
      <c r="I26" s="399">
        <f t="shared" si="5"/>
        <v>3000</v>
      </c>
      <c r="J26" s="399">
        <f t="shared" si="5"/>
        <v>3000</v>
      </c>
      <c r="K26" s="399">
        <f t="shared" si="5"/>
        <v>3000</v>
      </c>
      <c r="L26" s="399">
        <f t="shared" si="5"/>
        <v>3000</v>
      </c>
      <c r="M26" s="399">
        <f t="shared" si="5"/>
        <v>3000</v>
      </c>
      <c r="N26" s="399">
        <f t="shared" si="5"/>
        <v>3000</v>
      </c>
      <c r="O26" s="399">
        <f t="shared" si="5"/>
        <v>3000</v>
      </c>
      <c r="P26" s="399">
        <f t="shared" si="5"/>
        <v>0</v>
      </c>
      <c r="Q26" s="399">
        <f t="shared" si="5"/>
        <v>0</v>
      </c>
      <c r="R26" s="399">
        <f t="shared" si="5"/>
        <v>0</v>
      </c>
      <c r="S26" s="102">
        <f t="shared" si="0"/>
        <v>36000</v>
      </c>
    </row>
    <row r="27" spans="1:19" ht="15" customHeight="1" thickBot="1">
      <c r="A27" s="527"/>
      <c r="B27" s="524"/>
      <c r="C27" s="124" t="s">
        <v>31</v>
      </c>
      <c r="D27" s="400">
        <f t="shared" ref="D27:R27" si="6">SUM(D21,D23,D25)</f>
        <v>6000</v>
      </c>
      <c r="E27" s="401">
        <f t="shared" si="6"/>
        <v>6000</v>
      </c>
      <c r="F27" s="401">
        <f t="shared" si="6"/>
        <v>6000</v>
      </c>
      <c r="G27" s="401">
        <f t="shared" si="6"/>
        <v>6000</v>
      </c>
      <c r="H27" s="401">
        <f t="shared" si="6"/>
        <v>6000</v>
      </c>
      <c r="I27" s="401">
        <f t="shared" si="6"/>
        <v>6000</v>
      </c>
      <c r="J27" s="401">
        <f t="shared" si="6"/>
        <v>6000</v>
      </c>
      <c r="K27" s="401">
        <f t="shared" si="6"/>
        <v>6000</v>
      </c>
      <c r="L27" s="401">
        <f t="shared" si="6"/>
        <v>6000</v>
      </c>
      <c r="M27" s="401">
        <f t="shared" si="6"/>
        <v>6000</v>
      </c>
      <c r="N27" s="401">
        <f t="shared" si="6"/>
        <v>6000</v>
      </c>
      <c r="O27" s="401">
        <f t="shared" si="6"/>
        <v>6000</v>
      </c>
      <c r="P27" s="401">
        <f t="shared" si="6"/>
        <v>0</v>
      </c>
      <c r="Q27" s="401">
        <f t="shared" si="6"/>
        <v>0</v>
      </c>
      <c r="R27" s="401">
        <f t="shared" si="6"/>
        <v>0</v>
      </c>
      <c r="S27" s="105">
        <f t="shared" si="0"/>
        <v>72000</v>
      </c>
    </row>
    <row r="28" spans="1:19" ht="15" customHeight="1">
      <c r="A28" s="525" t="s">
        <v>510</v>
      </c>
      <c r="B28" s="521" t="s">
        <v>29</v>
      </c>
      <c r="C28" s="121" t="s">
        <v>30</v>
      </c>
      <c r="D28" s="111">
        <v>1000</v>
      </c>
      <c r="E28" s="112">
        <v>1000</v>
      </c>
      <c r="F28" s="112">
        <v>1000</v>
      </c>
      <c r="G28" s="112">
        <v>1000</v>
      </c>
      <c r="H28" s="112">
        <v>1000</v>
      </c>
      <c r="I28" s="112">
        <v>1000</v>
      </c>
      <c r="J28" s="112">
        <v>1000</v>
      </c>
      <c r="K28" s="112">
        <v>1000</v>
      </c>
      <c r="L28" s="112">
        <v>1000</v>
      </c>
      <c r="M28" s="112">
        <v>1000</v>
      </c>
      <c r="N28" s="112">
        <v>1000</v>
      </c>
      <c r="O28" s="112">
        <v>1000</v>
      </c>
      <c r="P28" s="112"/>
      <c r="Q28" s="112"/>
      <c r="R28" s="112"/>
      <c r="S28" s="98">
        <f t="shared" si="0"/>
        <v>12000</v>
      </c>
    </row>
    <row r="29" spans="1:19" ht="15" customHeight="1">
      <c r="A29" s="526"/>
      <c r="B29" s="522"/>
      <c r="C29" s="122" t="s">
        <v>31</v>
      </c>
      <c r="D29" s="113">
        <v>2000</v>
      </c>
      <c r="E29" s="114">
        <v>2000</v>
      </c>
      <c r="F29" s="114">
        <v>2000</v>
      </c>
      <c r="G29" s="114">
        <v>2000</v>
      </c>
      <c r="H29" s="114">
        <v>2000</v>
      </c>
      <c r="I29" s="114">
        <v>2000</v>
      </c>
      <c r="J29" s="114">
        <v>2000</v>
      </c>
      <c r="K29" s="114">
        <v>2000</v>
      </c>
      <c r="L29" s="114">
        <v>2000</v>
      </c>
      <c r="M29" s="114">
        <v>2000</v>
      </c>
      <c r="N29" s="114">
        <v>2000</v>
      </c>
      <c r="O29" s="114">
        <v>2000</v>
      </c>
      <c r="P29" s="114"/>
      <c r="Q29" s="114"/>
      <c r="R29" s="114"/>
      <c r="S29" s="99">
        <f t="shared" si="0"/>
        <v>24000</v>
      </c>
    </row>
    <row r="30" spans="1:19" ht="15" customHeight="1">
      <c r="A30" s="526"/>
      <c r="B30" s="523" t="s">
        <v>32</v>
      </c>
      <c r="C30" s="123" t="s">
        <v>30</v>
      </c>
      <c r="D30" s="115">
        <v>1000</v>
      </c>
      <c r="E30" s="116">
        <v>1000</v>
      </c>
      <c r="F30" s="116">
        <v>1000</v>
      </c>
      <c r="G30" s="116">
        <v>1000</v>
      </c>
      <c r="H30" s="116">
        <v>1000</v>
      </c>
      <c r="I30" s="116">
        <v>1000</v>
      </c>
      <c r="J30" s="116">
        <v>1000</v>
      </c>
      <c r="K30" s="116">
        <v>1000</v>
      </c>
      <c r="L30" s="116">
        <v>1000</v>
      </c>
      <c r="M30" s="116">
        <v>1000</v>
      </c>
      <c r="N30" s="116">
        <v>1000</v>
      </c>
      <c r="O30" s="116">
        <v>1000</v>
      </c>
      <c r="P30" s="116"/>
      <c r="Q30" s="116"/>
      <c r="R30" s="116"/>
      <c r="S30" s="102">
        <f t="shared" si="0"/>
        <v>12000</v>
      </c>
    </row>
    <row r="31" spans="1:19" ht="15" customHeight="1">
      <c r="A31" s="526"/>
      <c r="B31" s="522"/>
      <c r="C31" s="122" t="s">
        <v>31</v>
      </c>
      <c r="D31" s="113">
        <v>2000</v>
      </c>
      <c r="E31" s="114">
        <v>2000</v>
      </c>
      <c r="F31" s="114">
        <v>2000</v>
      </c>
      <c r="G31" s="114">
        <v>2000</v>
      </c>
      <c r="H31" s="114">
        <v>2000</v>
      </c>
      <c r="I31" s="114">
        <v>2000</v>
      </c>
      <c r="J31" s="114">
        <v>2000</v>
      </c>
      <c r="K31" s="114">
        <v>2000</v>
      </c>
      <c r="L31" s="114">
        <v>2000</v>
      </c>
      <c r="M31" s="114">
        <v>2000</v>
      </c>
      <c r="N31" s="114">
        <v>2000</v>
      </c>
      <c r="O31" s="114">
        <v>2000</v>
      </c>
      <c r="P31" s="114"/>
      <c r="Q31" s="114"/>
      <c r="R31" s="114"/>
      <c r="S31" s="99">
        <f t="shared" si="0"/>
        <v>24000</v>
      </c>
    </row>
    <row r="32" spans="1:19" ht="15" customHeight="1">
      <c r="A32" s="526"/>
      <c r="B32" s="523" t="s">
        <v>193</v>
      </c>
      <c r="C32" s="123" t="s">
        <v>30</v>
      </c>
      <c r="D32" s="115">
        <v>1000</v>
      </c>
      <c r="E32" s="116">
        <v>1000</v>
      </c>
      <c r="F32" s="116">
        <v>1000</v>
      </c>
      <c r="G32" s="116">
        <v>1000</v>
      </c>
      <c r="H32" s="116">
        <v>1000</v>
      </c>
      <c r="I32" s="116">
        <v>1000</v>
      </c>
      <c r="J32" s="116">
        <v>1000</v>
      </c>
      <c r="K32" s="116">
        <v>1000</v>
      </c>
      <c r="L32" s="116">
        <v>1000</v>
      </c>
      <c r="M32" s="116">
        <v>1000</v>
      </c>
      <c r="N32" s="116">
        <v>1000</v>
      </c>
      <c r="O32" s="116">
        <v>1000</v>
      </c>
      <c r="P32" s="116"/>
      <c r="Q32" s="116"/>
      <c r="R32" s="116"/>
      <c r="S32" s="102">
        <f t="shared" si="0"/>
        <v>12000</v>
      </c>
    </row>
    <row r="33" spans="1:19" ht="15" customHeight="1">
      <c r="A33" s="526"/>
      <c r="B33" s="522"/>
      <c r="C33" s="122" t="s">
        <v>31</v>
      </c>
      <c r="D33" s="113">
        <v>2000</v>
      </c>
      <c r="E33" s="114">
        <v>2000</v>
      </c>
      <c r="F33" s="114">
        <v>2000</v>
      </c>
      <c r="G33" s="114">
        <v>2000</v>
      </c>
      <c r="H33" s="114">
        <v>2000</v>
      </c>
      <c r="I33" s="114">
        <v>2000</v>
      </c>
      <c r="J33" s="114">
        <v>2000</v>
      </c>
      <c r="K33" s="114">
        <v>2000</v>
      </c>
      <c r="L33" s="114">
        <v>2000</v>
      </c>
      <c r="M33" s="114">
        <v>2000</v>
      </c>
      <c r="N33" s="114">
        <v>2000</v>
      </c>
      <c r="O33" s="114">
        <v>2000</v>
      </c>
      <c r="P33" s="114"/>
      <c r="Q33" s="114"/>
      <c r="R33" s="114"/>
      <c r="S33" s="99">
        <f t="shared" si="0"/>
        <v>24000</v>
      </c>
    </row>
    <row r="34" spans="1:19" ht="15" customHeight="1">
      <c r="A34" s="526"/>
      <c r="B34" s="523" t="s">
        <v>24</v>
      </c>
      <c r="C34" s="123" t="s">
        <v>30</v>
      </c>
      <c r="D34" s="398">
        <f t="shared" ref="D34:R34" si="7">SUM(D28,D30,D32)</f>
        <v>3000</v>
      </c>
      <c r="E34" s="399">
        <f t="shared" si="7"/>
        <v>3000</v>
      </c>
      <c r="F34" s="399">
        <f t="shared" si="7"/>
        <v>3000</v>
      </c>
      <c r="G34" s="399">
        <f t="shared" si="7"/>
        <v>3000</v>
      </c>
      <c r="H34" s="399">
        <f t="shared" si="7"/>
        <v>3000</v>
      </c>
      <c r="I34" s="399">
        <f t="shared" si="7"/>
        <v>3000</v>
      </c>
      <c r="J34" s="399">
        <f t="shared" si="7"/>
        <v>3000</v>
      </c>
      <c r="K34" s="399">
        <f t="shared" si="7"/>
        <v>3000</v>
      </c>
      <c r="L34" s="399">
        <f t="shared" si="7"/>
        <v>3000</v>
      </c>
      <c r="M34" s="399">
        <f t="shared" si="7"/>
        <v>3000</v>
      </c>
      <c r="N34" s="399">
        <f t="shared" si="7"/>
        <v>3000</v>
      </c>
      <c r="O34" s="399">
        <f t="shared" si="7"/>
        <v>3000</v>
      </c>
      <c r="P34" s="399">
        <f t="shared" si="7"/>
        <v>0</v>
      </c>
      <c r="Q34" s="399">
        <f t="shared" si="7"/>
        <v>0</v>
      </c>
      <c r="R34" s="399">
        <f t="shared" si="7"/>
        <v>0</v>
      </c>
      <c r="S34" s="102">
        <f t="shared" si="0"/>
        <v>36000</v>
      </c>
    </row>
    <row r="35" spans="1:19" ht="15" customHeight="1" thickBot="1">
      <c r="A35" s="527"/>
      <c r="B35" s="524"/>
      <c r="C35" s="124" t="s">
        <v>31</v>
      </c>
      <c r="D35" s="400">
        <f t="shared" ref="D35:R35" si="8">SUM(D29,D31,D33)</f>
        <v>6000</v>
      </c>
      <c r="E35" s="401">
        <f t="shared" si="8"/>
        <v>6000</v>
      </c>
      <c r="F35" s="401">
        <f t="shared" si="8"/>
        <v>6000</v>
      </c>
      <c r="G35" s="401">
        <f t="shared" si="8"/>
        <v>6000</v>
      </c>
      <c r="H35" s="401">
        <f t="shared" si="8"/>
        <v>6000</v>
      </c>
      <c r="I35" s="401">
        <f t="shared" si="8"/>
        <v>6000</v>
      </c>
      <c r="J35" s="401">
        <f t="shared" si="8"/>
        <v>6000</v>
      </c>
      <c r="K35" s="401">
        <f t="shared" si="8"/>
        <v>6000</v>
      </c>
      <c r="L35" s="401">
        <f t="shared" si="8"/>
        <v>6000</v>
      </c>
      <c r="M35" s="401">
        <f t="shared" si="8"/>
        <v>6000</v>
      </c>
      <c r="N35" s="401">
        <f t="shared" si="8"/>
        <v>6000</v>
      </c>
      <c r="O35" s="401">
        <f t="shared" si="8"/>
        <v>6000</v>
      </c>
      <c r="P35" s="401">
        <f t="shared" si="8"/>
        <v>0</v>
      </c>
      <c r="Q35" s="401">
        <f t="shared" si="8"/>
        <v>0</v>
      </c>
      <c r="R35" s="401">
        <f t="shared" si="8"/>
        <v>0</v>
      </c>
      <c r="S35" s="105">
        <f t="shared" si="0"/>
        <v>72000</v>
      </c>
    </row>
    <row r="36" spans="1:19" ht="15" customHeight="1">
      <c r="A36" s="528" t="s">
        <v>511</v>
      </c>
      <c r="B36" s="521" t="s">
        <v>29</v>
      </c>
      <c r="C36" s="121" t="s">
        <v>30</v>
      </c>
      <c r="D36" s="111">
        <v>1000</v>
      </c>
      <c r="E36" s="112">
        <v>1000</v>
      </c>
      <c r="F36" s="112">
        <v>1000</v>
      </c>
      <c r="G36" s="112">
        <v>1000</v>
      </c>
      <c r="H36" s="112">
        <v>1000</v>
      </c>
      <c r="I36" s="112">
        <v>1000</v>
      </c>
      <c r="J36" s="112">
        <v>1000</v>
      </c>
      <c r="K36" s="112">
        <v>1000</v>
      </c>
      <c r="L36" s="112">
        <v>1000</v>
      </c>
      <c r="M36" s="112">
        <v>1000</v>
      </c>
      <c r="N36" s="112">
        <v>1000</v>
      </c>
      <c r="O36" s="112">
        <v>1000</v>
      </c>
      <c r="P36" s="112"/>
      <c r="Q36" s="112"/>
      <c r="R36" s="112"/>
      <c r="S36" s="98">
        <f t="shared" si="0"/>
        <v>12000</v>
      </c>
    </row>
    <row r="37" spans="1:19" ht="15" customHeight="1">
      <c r="A37" s="529"/>
      <c r="B37" s="522"/>
      <c r="C37" s="122" t="s">
        <v>31</v>
      </c>
      <c r="D37" s="113">
        <v>2000</v>
      </c>
      <c r="E37" s="114">
        <v>2000</v>
      </c>
      <c r="F37" s="114">
        <v>2000</v>
      </c>
      <c r="G37" s="114">
        <v>2000</v>
      </c>
      <c r="H37" s="114">
        <v>2000</v>
      </c>
      <c r="I37" s="114">
        <v>2000</v>
      </c>
      <c r="J37" s="114">
        <v>2000</v>
      </c>
      <c r="K37" s="114">
        <v>2000</v>
      </c>
      <c r="L37" s="114">
        <v>2000</v>
      </c>
      <c r="M37" s="114">
        <v>2000</v>
      </c>
      <c r="N37" s="114">
        <v>2000</v>
      </c>
      <c r="O37" s="114">
        <v>2000</v>
      </c>
      <c r="P37" s="114"/>
      <c r="Q37" s="114"/>
      <c r="R37" s="114"/>
      <c r="S37" s="99">
        <f t="shared" si="0"/>
        <v>24000</v>
      </c>
    </row>
    <row r="38" spans="1:19" ht="15" customHeight="1">
      <c r="A38" s="529"/>
      <c r="B38" s="523" t="s">
        <v>32</v>
      </c>
      <c r="C38" s="123" t="s">
        <v>30</v>
      </c>
      <c r="D38" s="115">
        <v>1000</v>
      </c>
      <c r="E38" s="116">
        <v>1000</v>
      </c>
      <c r="F38" s="116">
        <v>1000</v>
      </c>
      <c r="G38" s="116">
        <v>1000</v>
      </c>
      <c r="H38" s="116">
        <v>1000</v>
      </c>
      <c r="I38" s="116">
        <v>1000</v>
      </c>
      <c r="J38" s="116">
        <v>1000</v>
      </c>
      <c r="K38" s="116">
        <v>1000</v>
      </c>
      <c r="L38" s="116">
        <v>1000</v>
      </c>
      <c r="M38" s="116">
        <v>1000</v>
      </c>
      <c r="N38" s="116">
        <v>1000</v>
      </c>
      <c r="O38" s="116">
        <v>1000</v>
      </c>
      <c r="P38" s="116"/>
      <c r="Q38" s="116"/>
      <c r="R38" s="116"/>
      <c r="S38" s="102">
        <f t="shared" si="0"/>
        <v>12000</v>
      </c>
    </row>
    <row r="39" spans="1:19" ht="15" customHeight="1">
      <c r="A39" s="529"/>
      <c r="B39" s="522"/>
      <c r="C39" s="122" t="s">
        <v>31</v>
      </c>
      <c r="D39" s="113">
        <v>2000</v>
      </c>
      <c r="E39" s="114">
        <v>2000</v>
      </c>
      <c r="F39" s="114">
        <v>2000</v>
      </c>
      <c r="G39" s="114">
        <v>2000</v>
      </c>
      <c r="H39" s="114">
        <v>2000</v>
      </c>
      <c r="I39" s="114">
        <v>2000</v>
      </c>
      <c r="J39" s="114">
        <v>2000</v>
      </c>
      <c r="K39" s="114">
        <v>2000</v>
      </c>
      <c r="L39" s="114">
        <v>2000</v>
      </c>
      <c r="M39" s="114">
        <v>2000</v>
      </c>
      <c r="N39" s="114">
        <v>2000</v>
      </c>
      <c r="O39" s="114">
        <v>2000</v>
      </c>
      <c r="P39" s="114"/>
      <c r="Q39" s="114"/>
      <c r="R39" s="114"/>
      <c r="S39" s="99">
        <f t="shared" si="0"/>
        <v>24000</v>
      </c>
    </row>
    <row r="40" spans="1:19" ht="15" customHeight="1">
      <c r="A40" s="529"/>
      <c r="B40" s="523" t="s">
        <v>193</v>
      </c>
      <c r="C40" s="123" t="s">
        <v>30</v>
      </c>
      <c r="D40" s="115">
        <v>1000</v>
      </c>
      <c r="E40" s="116">
        <v>1000</v>
      </c>
      <c r="F40" s="116">
        <v>1000</v>
      </c>
      <c r="G40" s="116">
        <v>1000</v>
      </c>
      <c r="H40" s="116">
        <v>1000</v>
      </c>
      <c r="I40" s="116">
        <v>1000</v>
      </c>
      <c r="J40" s="116">
        <v>1000</v>
      </c>
      <c r="K40" s="116">
        <v>1000</v>
      </c>
      <c r="L40" s="116">
        <v>1000</v>
      </c>
      <c r="M40" s="116">
        <v>1000</v>
      </c>
      <c r="N40" s="116">
        <v>1000</v>
      </c>
      <c r="O40" s="116">
        <v>1000</v>
      </c>
      <c r="P40" s="116"/>
      <c r="Q40" s="116"/>
      <c r="R40" s="116"/>
      <c r="S40" s="102">
        <f t="shared" si="0"/>
        <v>12000</v>
      </c>
    </row>
    <row r="41" spans="1:19" ht="15" customHeight="1">
      <c r="A41" s="529"/>
      <c r="B41" s="522"/>
      <c r="C41" s="122" t="s">
        <v>31</v>
      </c>
      <c r="D41" s="113">
        <v>2000</v>
      </c>
      <c r="E41" s="114">
        <v>2000</v>
      </c>
      <c r="F41" s="114">
        <v>2000</v>
      </c>
      <c r="G41" s="114">
        <v>2000</v>
      </c>
      <c r="H41" s="114">
        <v>2000</v>
      </c>
      <c r="I41" s="114">
        <v>2000</v>
      </c>
      <c r="J41" s="114">
        <v>2000</v>
      </c>
      <c r="K41" s="114">
        <v>2000</v>
      </c>
      <c r="L41" s="114">
        <v>2000</v>
      </c>
      <c r="M41" s="114">
        <v>2000</v>
      </c>
      <c r="N41" s="114">
        <v>2000</v>
      </c>
      <c r="O41" s="114">
        <v>2000</v>
      </c>
      <c r="P41" s="114"/>
      <c r="Q41" s="114"/>
      <c r="R41" s="114"/>
      <c r="S41" s="99">
        <f t="shared" si="0"/>
        <v>24000</v>
      </c>
    </row>
    <row r="42" spans="1:19" ht="15" customHeight="1">
      <c r="A42" s="529"/>
      <c r="B42" s="523" t="s">
        <v>24</v>
      </c>
      <c r="C42" s="123" t="s">
        <v>30</v>
      </c>
      <c r="D42" s="398">
        <f t="shared" ref="D42:R42" si="9">SUM(D36,D38,D40)</f>
        <v>3000</v>
      </c>
      <c r="E42" s="399">
        <f t="shared" si="9"/>
        <v>3000</v>
      </c>
      <c r="F42" s="399">
        <f t="shared" si="9"/>
        <v>3000</v>
      </c>
      <c r="G42" s="399">
        <f t="shared" si="9"/>
        <v>3000</v>
      </c>
      <c r="H42" s="399">
        <f t="shared" si="9"/>
        <v>3000</v>
      </c>
      <c r="I42" s="399">
        <f t="shared" si="9"/>
        <v>3000</v>
      </c>
      <c r="J42" s="399">
        <f t="shared" si="9"/>
        <v>3000</v>
      </c>
      <c r="K42" s="399">
        <f t="shared" si="9"/>
        <v>3000</v>
      </c>
      <c r="L42" s="399">
        <f t="shared" si="9"/>
        <v>3000</v>
      </c>
      <c r="M42" s="399">
        <f t="shared" si="9"/>
        <v>3000</v>
      </c>
      <c r="N42" s="399">
        <f t="shared" si="9"/>
        <v>3000</v>
      </c>
      <c r="O42" s="399">
        <f t="shared" si="9"/>
        <v>3000</v>
      </c>
      <c r="P42" s="399">
        <f t="shared" si="9"/>
        <v>0</v>
      </c>
      <c r="Q42" s="399">
        <f t="shared" si="9"/>
        <v>0</v>
      </c>
      <c r="R42" s="399">
        <f t="shared" si="9"/>
        <v>0</v>
      </c>
      <c r="S42" s="102">
        <f t="shared" si="0"/>
        <v>36000</v>
      </c>
    </row>
    <row r="43" spans="1:19" ht="15" customHeight="1" thickBot="1">
      <c r="A43" s="530"/>
      <c r="B43" s="524"/>
      <c r="C43" s="124" t="s">
        <v>31</v>
      </c>
      <c r="D43" s="400">
        <f t="shared" ref="D43:R43" si="10">SUM(D37,D39,D41)</f>
        <v>6000</v>
      </c>
      <c r="E43" s="401">
        <f t="shared" si="10"/>
        <v>6000</v>
      </c>
      <c r="F43" s="401">
        <f t="shared" si="10"/>
        <v>6000</v>
      </c>
      <c r="G43" s="401">
        <f t="shared" si="10"/>
        <v>6000</v>
      </c>
      <c r="H43" s="401">
        <f t="shared" si="10"/>
        <v>6000</v>
      </c>
      <c r="I43" s="401">
        <f t="shared" si="10"/>
        <v>6000</v>
      </c>
      <c r="J43" s="401">
        <f t="shared" si="10"/>
        <v>6000</v>
      </c>
      <c r="K43" s="401">
        <f t="shared" si="10"/>
        <v>6000</v>
      </c>
      <c r="L43" s="401">
        <f t="shared" si="10"/>
        <v>6000</v>
      </c>
      <c r="M43" s="401">
        <f t="shared" si="10"/>
        <v>6000</v>
      </c>
      <c r="N43" s="401">
        <f t="shared" si="10"/>
        <v>6000</v>
      </c>
      <c r="O43" s="401">
        <f t="shared" si="10"/>
        <v>6000</v>
      </c>
      <c r="P43" s="401">
        <f t="shared" si="10"/>
        <v>0</v>
      </c>
      <c r="Q43" s="401">
        <f t="shared" si="10"/>
        <v>0</v>
      </c>
      <c r="R43" s="401">
        <f t="shared" si="10"/>
        <v>0</v>
      </c>
      <c r="S43" s="105">
        <f t="shared" si="0"/>
        <v>72000</v>
      </c>
    </row>
    <row r="44" spans="1:19" ht="15" customHeight="1">
      <c r="A44" s="518" t="s">
        <v>336</v>
      </c>
      <c r="B44" s="521" t="s">
        <v>29</v>
      </c>
      <c r="C44" s="121" t="s">
        <v>30</v>
      </c>
      <c r="D44" s="394">
        <f>SUM(D4,D12,D20,D28,D36)</f>
        <v>5000</v>
      </c>
      <c r="E44" s="395">
        <f t="shared" ref="E44:S44" si="11">SUM(E4,E12,E20,E28,E36)</f>
        <v>5000</v>
      </c>
      <c r="F44" s="395">
        <f t="shared" si="11"/>
        <v>5000</v>
      </c>
      <c r="G44" s="395">
        <f t="shared" si="11"/>
        <v>5000</v>
      </c>
      <c r="H44" s="395">
        <f t="shared" si="11"/>
        <v>5000</v>
      </c>
      <c r="I44" s="395">
        <f t="shared" si="11"/>
        <v>5000</v>
      </c>
      <c r="J44" s="395">
        <f t="shared" si="11"/>
        <v>5000</v>
      </c>
      <c r="K44" s="395">
        <f t="shared" si="11"/>
        <v>5000</v>
      </c>
      <c r="L44" s="395">
        <f t="shared" si="11"/>
        <v>5000</v>
      </c>
      <c r="M44" s="395">
        <f t="shared" si="11"/>
        <v>5000</v>
      </c>
      <c r="N44" s="395">
        <f t="shared" si="11"/>
        <v>5000</v>
      </c>
      <c r="O44" s="395">
        <f t="shared" si="11"/>
        <v>5000</v>
      </c>
      <c r="P44" s="395">
        <f t="shared" si="11"/>
        <v>0</v>
      </c>
      <c r="Q44" s="395">
        <f t="shared" si="11"/>
        <v>0</v>
      </c>
      <c r="R44" s="395">
        <f t="shared" si="11"/>
        <v>0</v>
      </c>
      <c r="S44" s="98">
        <f t="shared" si="11"/>
        <v>60000</v>
      </c>
    </row>
    <row r="45" spans="1:19" ht="15" customHeight="1">
      <c r="A45" s="519"/>
      <c r="B45" s="522"/>
      <c r="C45" s="122" t="s">
        <v>31</v>
      </c>
      <c r="D45" s="396">
        <f t="shared" ref="D45:S45" si="12">SUM(D5,D13,D21,D29,D37)</f>
        <v>10000</v>
      </c>
      <c r="E45" s="397">
        <f t="shared" si="12"/>
        <v>10000</v>
      </c>
      <c r="F45" s="397">
        <f t="shared" si="12"/>
        <v>10000</v>
      </c>
      <c r="G45" s="397">
        <f t="shared" si="12"/>
        <v>10000</v>
      </c>
      <c r="H45" s="397">
        <f t="shared" si="12"/>
        <v>10000</v>
      </c>
      <c r="I45" s="397">
        <f t="shared" si="12"/>
        <v>10000</v>
      </c>
      <c r="J45" s="397">
        <f t="shared" si="12"/>
        <v>10000</v>
      </c>
      <c r="K45" s="397">
        <f t="shared" si="12"/>
        <v>10000</v>
      </c>
      <c r="L45" s="397">
        <f t="shared" si="12"/>
        <v>10000</v>
      </c>
      <c r="M45" s="397">
        <f t="shared" si="12"/>
        <v>10000</v>
      </c>
      <c r="N45" s="397">
        <f t="shared" si="12"/>
        <v>10000</v>
      </c>
      <c r="O45" s="397">
        <f t="shared" si="12"/>
        <v>10000</v>
      </c>
      <c r="P45" s="397">
        <f t="shared" si="12"/>
        <v>0</v>
      </c>
      <c r="Q45" s="397">
        <f t="shared" si="12"/>
        <v>0</v>
      </c>
      <c r="R45" s="397">
        <f t="shared" si="12"/>
        <v>0</v>
      </c>
      <c r="S45" s="99">
        <f t="shared" si="12"/>
        <v>120000</v>
      </c>
    </row>
    <row r="46" spans="1:19" ht="15" customHeight="1">
      <c r="A46" s="519"/>
      <c r="B46" s="523" t="s">
        <v>32</v>
      </c>
      <c r="C46" s="123" t="s">
        <v>30</v>
      </c>
      <c r="D46" s="398">
        <f t="shared" ref="D46:S46" si="13">SUM(D6,D14,D22,D30,D38)</f>
        <v>5000</v>
      </c>
      <c r="E46" s="399">
        <f t="shared" si="13"/>
        <v>5000</v>
      </c>
      <c r="F46" s="399">
        <f t="shared" si="13"/>
        <v>5000</v>
      </c>
      <c r="G46" s="399">
        <f t="shared" si="13"/>
        <v>5000</v>
      </c>
      <c r="H46" s="399">
        <f t="shared" si="13"/>
        <v>5000</v>
      </c>
      <c r="I46" s="399">
        <f t="shared" si="13"/>
        <v>5000</v>
      </c>
      <c r="J46" s="399">
        <f t="shared" si="13"/>
        <v>5000</v>
      </c>
      <c r="K46" s="399">
        <f t="shared" si="13"/>
        <v>5000</v>
      </c>
      <c r="L46" s="399">
        <f t="shared" si="13"/>
        <v>5000</v>
      </c>
      <c r="M46" s="399">
        <f t="shared" si="13"/>
        <v>5000</v>
      </c>
      <c r="N46" s="399">
        <f t="shared" si="13"/>
        <v>5000</v>
      </c>
      <c r="O46" s="399">
        <f t="shared" si="13"/>
        <v>5000</v>
      </c>
      <c r="P46" s="399">
        <f t="shared" si="13"/>
        <v>0</v>
      </c>
      <c r="Q46" s="399">
        <f t="shared" si="13"/>
        <v>0</v>
      </c>
      <c r="R46" s="399">
        <f t="shared" si="13"/>
        <v>0</v>
      </c>
      <c r="S46" s="102">
        <f t="shared" si="13"/>
        <v>60000</v>
      </c>
    </row>
    <row r="47" spans="1:19" ht="15" customHeight="1">
      <c r="A47" s="519"/>
      <c r="B47" s="522"/>
      <c r="C47" s="122" t="s">
        <v>31</v>
      </c>
      <c r="D47" s="396">
        <f t="shared" ref="D47:S47" si="14">SUM(D7,D15,D23,D31,D39)</f>
        <v>10000</v>
      </c>
      <c r="E47" s="397">
        <f t="shared" si="14"/>
        <v>10000</v>
      </c>
      <c r="F47" s="397">
        <f t="shared" si="14"/>
        <v>10000</v>
      </c>
      <c r="G47" s="397">
        <f t="shared" si="14"/>
        <v>10000</v>
      </c>
      <c r="H47" s="397">
        <f t="shared" si="14"/>
        <v>10000</v>
      </c>
      <c r="I47" s="397">
        <f t="shared" si="14"/>
        <v>10000</v>
      </c>
      <c r="J47" s="397">
        <f t="shared" si="14"/>
        <v>10000</v>
      </c>
      <c r="K47" s="397">
        <f t="shared" si="14"/>
        <v>10000</v>
      </c>
      <c r="L47" s="397">
        <f t="shared" si="14"/>
        <v>10000</v>
      </c>
      <c r="M47" s="397">
        <f t="shared" si="14"/>
        <v>10000</v>
      </c>
      <c r="N47" s="397">
        <f t="shared" si="14"/>
        <v>10000</v>
      </c>
      <c r="O47" s="397">
        <f t="shared" si="14"/>
        <v>10000</v>
      </c>
      <c r="P47" s="397">
        <f t="shared" si="14"/>
        <v>0</v>
      </c>
      <c r="Q47" s="397">
        <f t="shared" si="14"/>
        <v>0</v>
      </c>
      <c r="R47" s="397">
        <f t="shared" si="14"/>
        <v>0</v>
      </c>
      <c r="S47" s="99">
        <f t="shared" si="14"/>
        <v>120000</v>
      </c>
    </row>
    <row r="48" spans="1:19" ht="15" customHeight="1">
      <c r="A48" s="519"/>
      <c r="B48" s="523" t="s">
        <v>33</v>
      </c>
      <c r="C48" s="123" t="s">
        <v>30</v>
      </c>
      <c r="D48" s="398">
        <f t="shared" ref="D48:S48" si="15">SUM(D8,D16,D24,D32,D40)</f>
        <v>5000</v>
      </c>
      <c r="E48" s="399">
        <f t="shared" si="15"/>
        <v>5000</v>
      </c>
      <c r="F48" s="399">
        <f t="shared" si="15"/>
        <v>5000</v>
      </c>
      <c r="G48" s="399">
        <f t="shared" si="15"/>
        <v>5000</v>
      </c>
      <c r="H48" s="399">
        <f t="shared" si="15"/>
        <v>5000</v>
      </c>
      <c r="I48" s="399">
        <f t="shared" si="15"/>
        <v>5000</v>
      </c>
      <c r="J48" s="399">
        <f t="shared" si="15"/>
        <v>5000</v>
      </c>
      <c r="K48" s="399">
        <f t="shared" si="15"/>
        <v>5000</v>
      </c>
      <c r="L48" s="399">
        <f t="shared" si="15"/>
        <v>5000</v>
      </c>
      <c r="M48" s="399">
        <f t="shared" si="15"/>
        <v>5000</v>
      </c>
      <c r="N48" s="399">
        <f t="shared" si="15"/>
        <v>5000</v>
      </c>
      <c r="O48" s="399">
        <f t="shared" si="15"/>
        <v>5000</v>
      </c>
      <c r="P48" s="399">
        <f t="shared" si="15"/>
        <v>0</v>
      </c>
      <c r="Q48" s="399">
        <f t="shared" si="15"/>
        <v>0</v>
      </c>
      <c r="R48" s="399">
        <f t="shared" si="15"/>
        <v>0</v>
      </c>
      <c r="S48" s="102">
        <f t="shared" si="15"/>
        <v>60000</v>
      </c>
    </row>
    <row r="49" spans="1:19" ht="15" customHeight="1">
      <c r="A49" s="519"/>
      <c r="B49" s="522"/>
      <c r="C49" s="122" t="s">
        <v>31</v>
      </c>
      <c r="D49" s="396">
        <f t="shared" ref="D49:S49" si="16">SUM(D9,D17,D25,D33,D41)</f>
        <v>10000</v>
      </c>
      <c r="E49" s="397">
        <f t="shared" si="16"/>
        <v>10000</v>
      </c>
      <c r="F49" s="397">
        <f t="shared" si="16"/>
        <v>10000</v>
      </c>
      <c r="G49" s="397">
        <f t="shared" si="16"/>
        <v>10000</v>
      </c>
      <c r="H49" s="397">
        <f t="shared" si="16"/>
        <v>10000</v>
      </c>
      <c r="I49" s="397">
        <f t="shared" si="16"/>
        <v>10000</v>
      </c>
      <c r="J49" s="397">
        <f t="shared" si="16"/>
        <v>10000</v>
      </c>
      <c r="K49" s="397">
        <f t="shared" si="16"/>
        <v>10000</v>
      </c>
      <c r="L49" s="397">
        <f t="shared" si="16"/>
        <v>10000</v>
      </c>
      <c r="M49" s="397">
        <f t="shared" si="16"/>
        <v>10000</v>
      </c>
      <c r="N49" s="397">
        <f t="shared" si="16"/>
        <v>10000</v>
      </c>
      <c r="O49" s="397">
        <f t="shared" si="16"/>
        <v>10000</v>
      </c>
      <c r="P49" s="397">
        <f t="shared" si="16"/>
        <v>0</v>
      </c>
      <c r="Q49" s="397">
        <f t="shared" si="16"/>
        <v>0</v>
      </c>
      <c r="R49" s="397">
        <f t="shared" si="16"/>
        <v>0</v>
      </c>
      <c r="S49" s="99">
        <f t="shared" si="16"/>
        <v>120000</v>
      </c>
    </row>
    <row r="50" spans="1:19" ht="15" customHeight="1">
      <c r="A50" s="519"/>
      <c r="B50" s="523" t="s">
        <v>24</v>
      </c>
      <c r="C50" s="123" t="s">
        <v>30</v>
      </c>
      <c r="D50" s="398">
        <f t="shared" ref="D50:S50" si="17">SUM(D10,D18,D26,D34,D42)</f>
        <v>15000</v>
      </c>
      <c r="E50" s="399">
        <f t="shared" si="17"/>
        <v>15000</v>
      </c>
      <c r="F50" s="399">
        <f t="shared" si="17"/>
        <v>15000</v>
      </c>
      <c r="G50" s="399">
        <f t="shared" si="17"/>
        <v>15000</v>
      </c>
      <c r="H50" s="399">
        <f t="shared" si="17"/>
        <v>15000</v>
      </c>
      <c r="I50" s="399">
        <f t="shared" si="17"/>
        <v>15000</v>
      </c>
      <c r="J50" s="399">
        <f t="shared" si="17"/>
        <v>15000</v>
      </c>
      <c r="K50" s="399">
        <f t="shared" si="17"/>
        <v>15000</v>
      </c>
      <c r="L50" s="399">
        <f t="shared" si="17"/>
        <v>15000</v>
      </c>
      <c r="M50" s="399">
        <f t="shared" si="17"/>
        <v>15000</v>
      </c>
      <c r="N50" s="399">
        <f t="shared" si="17"/>
        <v>15000</v>
      </c>
      <c r="O50" s="399">
        <f t="shared" si="17"/>
        <v>15000</v>
      </c>
      <c r="P50" s="399">
        <f t="shared" si="17"/>
        <v>0</v>
      </c>
      <c r="Q50" s="399">
        <f t="shared" si="17"/>
        <v>0</v>
      </c>
      <c r="R50" s="399">
        <f t="shared" si="17"/>
        <v>0</v>
      </c>
      <c r="S50" s="102">
        <f t="shared" si="17"/>
        <v>180000</v>
      </c>
    </row>
    <row r="51" spans="1:19" ht="15" customHeight="1" thickBot="1">
      <c r="A51" s="520"/>
      <c r="B51" s="524"/>
      <c r="C51" s="124" t="s">
        <v>31</v>
      </c>
      <c r="D51" s="400">
        <f t="shared" ref="D51:S51" si="18">SUM(D11,D19,D27,D35,D43)</f>
        <v>30000</v>
      </c>
      <c r="E51" s="401">
        <f t="shared" si="18"/>
        <v>30000</v>
      </c>
      <c r="F51" s="401">
        <f t="shared" si="18"/>
        <v>30000</v>
      </c>
      <c r="G51" s="401">
        <f t="shared" si="18"/>
        <v>30000</v>
      </c>
      <c r="H51" s="401">
        <f t="shared" si="18"/>
        <v>30000</v>
      </c>
      <c r="I51" s="401">
        <f t="shared" si="18"/>
        <v>30000</v>
      </c>
      <c r="J51" s="401">
        <f t="shared" si="18"/>
        <v>30000</v>
      </c>
      <c r="K51" s="401">
        <f t="shared" si="18"/>
        <v>30000</v>
      </c>
      <c r="L51" s="401">
        <f t="shared" si="18"/>
        <v>30000</v>
      </c>
      <c r="M51" s="401">
        <f t="shared" si="18"/>
        <v>30000</v>
      </c>
      <c r="N51" s="401">
        <f t="shared" si="18"/>
        <v>30000</v>
      </c>
      <c r="O51" s="401">
        <f t="shared" si="18"/>
        <v>30000</v>
      </c>
      <c r="P51" s="401">
        <f t="shared" si="18"/>
        <v>0</v>
      </c>
      <c r="Q51" s="401">
        <f t="shared" si="18"/>
        <v>0</v>
      </c>
      <c r="R51" s="401">
        <f t="shared" si="18"/>
        <v>0</v>
      </c>
      <c r="S51" s="105">
        <f t="shared" si="18"/>
        <v>360000</v>
      </c>
    </row>
    <row r="52" spans="1:19" ht="15" customHeight="1">
      <c r="A52" s="533" t="s">
        <v>195</v>
      </c>
      <c r="B52" s="533"/>
    </row>
    <row r="53" spans="1:19" ht="25.5" customHeight="1" thickBot="1">
      <c r="B53" s="34"/>
      <c r="C53" s="34"/>
      <c r="D53" s="34"/>
      <c r="E53" s="34"/>
      <c r="F53" s="532" t="str">
        <f>F2</f>
        <v>令和7年度</v>
      </c>
      <c r="G53" s="532"/>
      <c r="H53" s="531" t="s">
        <v>194</v>
      </c>
      <c r="I53" s="531"/>
      <c r="J53" s="531"/>
      <c r="K53" s="531"/>
      <c r="L53" s="106"/>
      <c r="M53" s="106"/>
      <c r="N53" s="34"/>
      <c r="O53" s="34"/>
      <c r="P53" s="34"/>
      <c r="Q53" s="34"/>
      <c r="R53" s="34"/>
      <c r="S53" s="34"/>
    </row>
    <row r="54" spans="1:19" ht="30.75" customHeight="1" thickBot="1">
      <c r="A54" s="22" t="s">
        <v>8</v>
      </c>
      <c r="B54" s="23" t="s">
        <v>192</v>
      </c>
      <c r="C54" s="24" t="s">
        <v>25</v>
      </c>
      <c r="D54" s="25" t="s">
        <v>12</v>
      </c>
      <c r="E54" s="26" t="s">
        <v>13</v>
      </c>
      <c r="F54" s="26" t="s">
        <v>14</v>
      </c>
      <c r="G54" s="26" t="s">
        <v>15</v>
      </c>
      <c r="H54" s="26" t="s">
        <v>16</v>
      </c>
      <c r="I54" s="26" t="s">
        <v>17</v>
      </c>
      <c r="J54" s="26" t="s">
        <v>18</v>
      </c>
      <c r="K54" s="26" t="s">
        <v>19</v>
      </c>
      <c r="L54" s="26" t="s">
        <v>20</v>
      </c>
      <c r="M54" s="26" t="s">
        <v>21</v>
      </c>
      <c r="N54" s="26" t="s">
        <v>22</v>
      </c>
      <c r="O54" s="26" t="s">
        <v>23</v>
      </c>
      <c r="P54" s="26" t="s">
        <v>26</v>
      </c>
      <c r="Q54" s="26" t="s">
        <v>27</v>
      </c>
      <c r="R54" s="26" t="s">
        <v>28</v>
      </c>
      <c r="S54" s="24" t="s">
        <v>24</v>
      </c>
    </row>
    <row r="55" spans="1:19" ht="15" customHeight="1">
      <c r="A55" s="525"/>
      <c r="B55" s="521" t="s">
        <v>29</v>
      </c>
      <c r="C55" s="121" t="s">
        <v>30</v>
      </c>
      <c r="D55" s="111"/>
      <c r="E55" s="112"/>
      <c r="F55" s="112"/>
      <c r="G55" s="112"/>
      <c r="H55" s="112"/>
      <c r="I55" s="112"/>
      <c r="J55" s="112"/>
      <c r="K55" s="112"/>
      <c r="L55" s="112"/>
      <c r="M55" s="112"/>
      <c r="N55" s="112"/>
      <c r="O55" s="112"/>
      <c r="P55" s="112"/>
      <c r="Q55" s="112"/>
      <c r="R55" s="112"/>
      <c r="S55" s="98">
        <f>SUM(D55:R55)</f>
        <v>0</v>
      </c>
    </row>
    <row r="56" spans="1:19" ht="15" customHeight="1">
      <c r="A56" s="526"/>
      <c r="B56" s="522"/>
      <c r="C56" s="122" t="s">
        <v>31</v>
      </c>
      <c r="D56" s="113"/>
      <c r="E56" s="114"/>
      <c r="F56" s="114"/>
      <c r="G56" s="114"/>
      <c r="H56" s="114"/>
      <c r="I56" s="114"/>
      <c r="J56" s="114"/>
      <c r="K56" s="114"/>
      <c r="L56" s="114"/>
      <c r="M56" s="114"/>
      <c r="N56" s="114"/>
      <c r="O56" s="114"/>
      <c r="P56" s="114"/>
      <c r="Q56" s="114"/>
      <c r="R56" s="114"/>
      <c r="S56" s="99">
        <f t="shared" ref="S56:S94" si="19">SUM(D56:R56)</f>
        <v>0</v>
      </c>
    </row>
    <row r="57" spans="1:19" ht="15" customHeight="1">
      <c r="A57" s="526"/>
      <c r="B57" s="523" t="s">
        <v>32</v>
      </c>
      <c r="C57" s="123" t="s">
        <v>30</v>
      </c>
      <c r="D57" s="115"/>
      <c r="E57" s="116"/>
      <c r="F57" s="116"/>
      <c r="G57" s="116"/>
      <c r="H57" s="116"/>
      <c r="I57" s="116"/>
      <c r="J57" s="116"/>
      <c r="K57" s="116"/>
      <c r="L57" s="116"/>
      <c r="M57" s="116"/>
      <c r="N57" s="116"/>
      <c r="O57" s="116"/>
      <c r="P57" s="116"/>
      <c r="Q57" s="116"/>
      <c r="R57" s="116"/>
      <c r="S57" s="102">
        <f t="shared" si="19"/>
        <v>0</v>
      </c>
    </row>
    <row r="58" spans="1:19" ht="15" customHeight="1">
      <c r="A58" s="526"/>
      <c r="B58" s="522"/>
      <c r="C58" s="122" t="s">
        <v>31</v>
      </c>
      <c r="D58" s="113"/>
      <c r="E58" s="114"/>
      <c r="F58" s="114"/>
      <c r="G58" s="114"/>
      <c r="H58" s="114"/>
      <c r="I58" s="114"/>
      <c r="J58" s="114"/>
      <c r="K58" s="114"/>
      <c r="L58" s="114"/>
      <c r="M58" s="114"/>
      <c r="N58" s="114"/>
      <c r="O58" s="114"/>
      <c r="P58" s="114"/>
      <c r="Q58" s="114"/>
      <c r="R58" s="114"/>
      <c r="S58" s="99">
        <f t="shared" si="19"/>
        <v>0</v>
      </c>
    </row>
    <row r="59" spans="1:19" ht="15" customHeight="1">
      <c r="A59" s="526"/>
      <c r="B59" s="523" t="s">
        <v>193</v>
      </c>
      <c r="C59" s="123" t="s">
        <v>30</v>
      </c>
      <c r="D59" s="115"/>
      <c r="E59" s="116"/>
      <c r="F59" s="116"/>
      <c r="G59" s="116"/>
      <c r="H59" s="116"/>
      <c r="I59" s="116"/>
      <c r="J59" s="116"/>
      <c r="K59" s="116"/>
      <c r="L59" s="116"/>
      <c r="M59" s="116"/>
      <c r="N59" s="116"/>
      <c r="O59" s="116"/>
      <c r="P59" s="116"/>
      <c r="Q59" s="116"/>
      <c r="R59" s="116"/>
      <c r="S59" s="102">
        <f t="shared" si="19"/>
        <v>0</v>
      </c>
    </row>
    <row r="60" spans="1:19" ht="15" customHeight="1">
      <c r="A60" s="526"/>
      <c r="B60" s="522"/>
      <c r="C60" s="122" t="s">
        <v>31</v>
      </c>
      <c r="D60" s="113"/>
      <c r="E60" s="114"/>
      <c r="F60" s="114"/>
      <c r="G60" s="114"/>
      <c r="H60" s="114"/>
      <c r="I60" s="114"/>
      <c r="J60" s="114"/>
      <c r="K60" s="114"/>
      <c r="L60" s="114"/>
      <c r="M60" s="114"/>
      <c r="N60" s="114"/>
      <c r="O60" s="114"/>
      <c r="P60" s="114"/>
      <c r="Q60" s="114"/>
      <c r="R60" s="114"/>
      <c r="S60" s="99">
        <f t="shared" si="19"/>
        <v>0</v>
      </c>
    </row>
    <row r="61" spans="1:19" ht="15" customHeight="1">
      <c r="A61" s="526"/>
      <c r="B61" s="523" t="s">
        <v>24</v>
      </c>
      <c r="C61" s="123" t="s">
        <v>30</v>
      </c>
      <c r="D61" s="398">
        <f t="shared" ref="D61:R61" si="20">SUM(D55,D57,D59)</f>
        <v>0</v>
      </c>
      <c r="E61" s="399">
        <f t="shared" si="20"/>
        <v>0</v>
      </c>
      <c r="F61" s="399">
        <f t="shared" si="20"/>
        <v>0</v>
      </c>
      <c r="G61" s="399">
        <f t="shared" si="20"/>
        <v>0</v>
      </c>
      <c r="H61" s="399">
        <f t="shared" si="20"/>
        <v>0</v>
      </c>
      <c r="I61" s="399">
        <f t="shared" si="20"/>
        <v>0</v>
      </c>
      <c r="J61" s="399">
        <f t="shared" si="20"/>
        <v>0</v>
      </c>
      <c r="K61" s="399">
        <f t="shared" si="20"/>
        <v>0</v>
      </c>
      <c r="L61" s="399">
        <f t="shared" si="20"/>
        <v>0</v>
      </c>
      <c r="M61" s="399">
        <f t="shared" si="20"/>
        <v>0</v>
      </c>
      <c r="N61" s="399">
        <f t="shared" si="20"/>
        <v>0</v>
      </c>
      <c r="O61" s="399">
        <f t="shared" si="20"/>
        <v>0</v>
      </c>
      <c r="P61" s="399">
        <f t="shared" si="20"/>
        <v>0</v>
      </c>
      <c r="Q61" s="399">
        <f t="shared" si="20"/>
        <v>0</v>
      </c>
      <c r="R61" s="399">
        <f t="shared" si="20"/>
        <v>0</v>
      </c>
      <c r="S61" s="102">
        <f t="shared" si="19"/>
        <v>0</v>
      </c>
    </row>
    <row r="62" spans="1:19" ht="15" customHeight="1" thickBot="1">
      <c r="A62" s="527"/>
      <c r="B62" s="524"/>
      <c r="C62" s="124" t="s">
        <v>31</v>
      </c>
      <c r="D62" s="400">
        <f t="shared" ref="D62:R62" si="21">SUM(D56,D58,D60)</f>
        <v>0</v>
      </c>
      <c r="E62" s="401">
        <f t="shared" si="21"/>
        <v>0</v>
      </c>
      <c r="F62" s="401">
        <f t="shared" si="21"/>
        <v>0</v>
      </c>
      <c r="G62" s="401">
        <f t="shared" si="21"/>
        <v>0</v>
      </c>
      <c r="H62" s="401">
        <f t="shared" si="21"/>
        <v>0</v>
      </c>
      <c r="I62" s="401">
        <f t="shared" si="21"/>
        <v>0</v>
      </c>
      <c r="J62" s="401">
        <f t="shared" si="21"/>
        <v>0</v>
      </c>
      <c r="K62" s="401">
        <f t="shared" si="21"/>
        <v>0</v>
      </c>
      <c r="L62" s="401">
        <f t="shared" si="21"/>
        <v>0</v>
      </c>
      <c r="M62" s="401">
        <f t="shared" si="21"/>
        <v>0</v>
      </c>
      <c r="N62" s="401">
        <f t="shared" si="21"/>
        <v>0</v>
      </c>
      <c r="O62" s="401">
        <f t="shared" si="21"/>
        <v>0</v>
      </c>
      <c r="P62" s="401">
        <f t="shared" si="21"/>
        <v>0</v>
      </c>
      <c r="Q62" s="401">
        <f t="shared" si="21"/>
        <v>0</v>
      </c>
      <c r="R62" s="401">
        <f t="shared" si="21"/>
        <v>0</v>
      </c>
      <c r="S62" s="105">
        <f t="shared" si="19"/>
        <v>0</v>
      </c>
    </row>
    <row r="63" spans="1:19" ht="15" customHeight="1">
      <c r="A63" s="525"/>
      <c r="B63" s="521" t="s">
        <v>29</v>
      </c>
      <c r="C63" s="121" t="s">
        <v>30</v>
      </c>
      <c r="D63" s="111"/>
      <c r="E63" s="112"/>
      <c r="F63" s="112"/>
      <c r="G63" s="112"/>
      <c r="H63" s="112"/>
      <c r="I63" s="112"/>
      <c r="J63" s="112"/>
      <c r="K63" s="112"/>
      <c r="L63" s="112"/>
      <c r="M63" s="112"/>
      <c r="N63" s="112"/>
      <c r="O63" s="112"/>
      <c r="P63" s="112"/>
      <c r="Q63" s="112"/>
      <c r="R63" s="112"/>
      <c r="S63" s="98">
        <f t="shared" si="19"/>
        <v>0</v>
      </c>
    </row>
    <row r="64" spans="1:19" ht="15" customHeight="1">
      <c r="A64" s="526"/>
      <c r="B64" s="522"/>
      <c r="C64" s="122" t="s">
        <v>31</v>
      </c>
      <c r="D64" s="113"/>
      <c r="E64" s="114"/>
      <c r="F64" s="114"/>
      <c r="G64" s="114"/>
      <c r="H64" s="114"/>
      <c r="I64" s="114"/>
      <c r="J64" s="114"/>
      <c r="K64" s="114"/>
      <c r="L64" s="114"/>
      <c r="M64" s="114"/>
      <c r="N64" s="114"/>
      <c r="O64" s="114"/>
      <c r="P64" s="114"/>
      <c r="Q64" s="114"/>
      <c r="R64" s="114"/>
      <c r="S64" s="99">
        <f t="shared" si="19"/>
        <v>0</v>
      </c>
    </row>
    <row r="65" spans="1:19" ht="15" customHeight="1">
      <c r="A65" s="526"/>
      <c r="B65" s="523" t="s">
        <v>32</v>
      </c>
      <c r="C65" s="123" t="s">
        <v>30</v>
      </c>
      <c r="D65" s="115"/>
      <c r="E65" s="116"/>
      <c r="F65" s="116"/>
      <c r="G65" s="116"/>
      <c r="H65" s="116"/>
      <c r="I65" s="116"/>
      <c r="J65" s="116"/>
      <c r="K65" s="116"/>
      <c r="L65" s="116"/>
      <c r="M65" s="116"/>
      <c r="N65" s="116"/>
      <c r="O65" s="116"/>
      <c r="P65" s="116"/>
      <c r="Q65" s="116"/>
      <c r="R65" s="116"/>
      <c r="S65" s="102">
        <f t="shared" si="19"/>
        <v>0</v>
      </c>
    </row>
    <row r="66" spans="1:19" ht="15" customHeight="1">
      <c r="A66" s="526"/>
      <c r="B66" s="522"/>
      <c r="C66" s="122" t="s">
        <v>31</v>
      </c>
      <c r="D66" s="113"/>
      <c r="E66" s="114"/>
      <c r="F66" s="114"/>
      <c r="G66" s="114"/>
      <c r="H66" s="114"/>
      <c r="I66" s="114"/>
      <c r="J66" s="114"/>
      <c r="K66" s="114"/>
      <c r="L66" s="114"/>
      <c r="M66" s="114"/>
      <c r="N66" s="114"/>
      <c r="O66" s="114"/>
      <c r="P66" s="114"/>
      <c r="Q66" s="114"/>
      <c r="R66" s="114"/>
      <c r="S66" s="99">
        <f t="shared" si="19"/>
        <v>0</v>
      </c>
    </row>
    <row r="67" spans="1:19" ht="15" customHeight="1">
      <c r="A67" s="526"/>
      <c r="B67" s="523" t="s">
        <v>193</v>
      </c>
      <c r="C67" s="123" t="s">
        <v>30</v>
      </c>
      <c r="D67" s="115"/>
      <c r="E67" s="116"/>
      <c r="F67" s="116"/>
      <c r="G67" s="116"/>
      <c r="H67" s="116"/>
      <c r="I67" s="116"/>
      <c r="J67" s="116"/>
      <c r="K67" s="116"/>
      <c r="L67" s="116"/>
      <c r="M67" s="116"/>
      <c r="N67" s="116"/>
      <c r="O67" s="116"/>
      <c r="P67" s="116"/>
      <c r="Q67" s="116"/>
      <c r="R67" s="116"/>
      <c r="S67" s="102">
        <f t="shared" si="19"/>
        <v>0</v>
      </c>
    </row>
    <row r="68" spans="1:19" ht="15" customHeight="1">
      <c r="A68" s="526"/>
      <c r="B68" s="522"/>
      <c r="C68" s="122" t="s">
        <v>31</v>
      </c>
      <c r="D68" s="113"/>
      <c r="E68" s="114"/>
      <c r="F68" s="114"/>
      <c r="G68" s="114"/>
      <c r="H68" s="114"/>
      <c r="I68" s="114"/>
      <c r="J68" s="114"/>
      <c r="K68" s="114"/>
      <c r="L68" s="114"/>
      <c r="M68" s="114"/>
      <c r="N68" s="114"/>
      <c r="O68" s="114"/>
      <c r="P68" s="114"/>
      <c r="Q68" s="114"/>
      <c r="R68" s="114"/>
      <c r="S68" s="99">
        <f t="shared" si="19"/>
        <v>0</v>
      </c>
    </row>
    <row r="69" spans="1:19" ht="15" customHeight="1">
      <c r="A69" s="526"/>
      <c r="B69" s="523" t="s">
        <v>24</v>
      </c>
      <c r="C69" s="123" t="s">
        <v>30</v>
      </c>
      <c r="D69" s="398">
        <f t="shared" ref="D69:R69" si="22">SUM(D63,D65,D67)</f>
        <v>0</v>
      </c>
      <c r="E69" s="399">
        <f t="shared" si="22"/>
        <v>0</v>
      </c>
      <c r="F69" s="399">
        <f t="shared" si="22"/>
        <v>0</v>
      </c>
      <c r="G69" s="399">
        <f t="shared" si="22"/>
        <v>0</v>
      </c>
      <c r="H69" s="399">
        <f t="shared" si="22"/>
        <v>0</v>
      </c>
      <c r="I69" s="399">
        <f t="shared" si="22"/>
        <v>0</v>
      </c>
      <c r="J69" s="399">
        <f t="shared" si="22"/>
        <v>0</v>
      </c>
      <c r="K69" s="399">
        <f t="shared" si="22"/>
        <v>0</v>
      </c>
      <c r="L69" s="399">
        <f t="shared" si="22"/>
        <v>0</v>
      </c>
      <c r="M69" s="399">
        <f t="shared" si="22"/>
        <v>0</v>
      </c>
      <c r="N69" s="399">
        <f t="shared" si="22"/>
        <v>0</v>
      </c>
      <c r="O69" s="399">
        <f t="shared" si="22"/>
        <v>0</v>
      </c>
      <c r="P69" s="399">
        <f t="shared" si="22"/>
        <v>0</v>
      </c>
      <c r="Q69" s="399">
        <f t="shared" si="22"/>
        <v>0</v>
      </c>
      <c r="R69" s="399">
        <f t="shared" si="22"/>
        <v>0</v>
      </c>
      <c r="S69" s="102">
        <f t="shared" si="19"/>
        <v>0</v>
      </c>
    </row>
    <row r="70" spans="1:19" ht="15" customHeight="1" thickBot="1">
      <c r="A70" s="527"/>
      <c r="B70" s="524"/>
      <c r="C70" s="124" t="s">
        <v>31</v>
      </c>
      <c r="D70" s="400">
        <f t="shared" ref="D70:R70" si="23">SUM(D64,D66,D68)</f>
        <v>0</v>
      </c>
      <c r="E70" s="401">
        <f t="shared" si="23"/>
        <v>0</v>
      </c>
      <c r="F70" s="401">
        <f t="shared" si="23"/>
        <v>0</v>
      </c>
      <c r="G70" s="401">
        <f t="shared" si="23"/>
        <v>0</v>
      </c>
      <c r="H70" s="401">
        <f t="shared" si="23"/>
        <v>0</v>
      </c>
      <c r="I70" s="401">
        <f t="shared" si="23"/>
        <v>0</v>
      </c>
      <c r="J70" s="401">
        <f t="shared" si="23"/>
        <v>0</v>
      </c>
      <c r="K70" s="401">
        <f t="shared" si="23"/>
        <v>0</v>
      </c>
      <c r="L70" s="401">
        <f t="shared" si="23"/>
        <v>0</v>
      </c>
      <c r="M70" s="401">
        <f t="shared" si="23"/>
        <v>0</v>
      </c>
      <c r="N70" s="401">
        <f t="shared" si="23"/>
        <v>0</v>
      </c>
      <c r="O70" s="401">
        <f t="shared" si="23"/>
        <v>0</v>
      </c>
      <c r="P70" s="401">
        <f t="shared" si="23"/>
        <v>0</v>
      </c>
      <c r="Q70" s="401">
        <f t="shared" si="23"/>
        <v>0</v>
      </c>
      <c r="R70" s="401">
        <f t="shared" si="23"/>
        <v>0</v>
      </c>
      <c r="S70" s="105">
        <f t="shared" si="19"/>
        <v>0</v>
      </c>
    </row>
    <row r="71" spans="1:19" ht="15" customHeight="1">
      <c r="A71" s="525"/>
      <c r="B71" s="521" t="s">
        <v>29</v>
      </c>
      <c r="C71" s="121" t="s">
        <v>30</v>
      </c>
      <c r="D71" s="111"/>
      <c r="E71" s="112"/>
      <c r="F71" s="112"/>
      <c r="G71" s="112"/>
      <c r="H71" s="112"/>
      <c r="I71" s="112"/>
      <c r="J71" s="112"/>
      <c r="K71" s="112"/>
      <c r="L71" s="112"/>
      <c r="M71" s="112"/>
      <c r="N71" s="112"/>
      <c r="O71" s="112"/>
      <c r="P71" s="112"/>
      <c r="Q71" s="112"/>
      <c r="R71" s="112"/>
      <c r="S71" s="98">
        <f t="shared" si="19"/>
        <v>0</v>
      </c>
    </row>
    <row r="72" spans="1:19" ht="15" customHeight="1">
      <c r="A72" s="526"/>
      <c r="B72" s="522"/>
      <c r="C72" s="122" t="s">
        <v>31</v>
      </c>
      <c r="D72" s="113"/>
      <c r="E72" s="114"/>
      <c r="F72" s="114"/>
      <c r="G72" s="114"/>
      <c r="H72" s="114"/>
      <c r="I72" s="114"/>
      <c r="J72" s="114"/>
      <c r="K72" s="114"/>
      <c r="L72" s="114"/>
      <c r="M72" s="114"/>
      <c r="N72" s="114"/>
      <c r="O72" s="114"/>
      <c r="P72" s="114"/>
      <c r="Q72" s="114"/>
      <c r="R72" s="114"/>
      <c r="S72" s="99">
        <f t="shared" si="19"/>
        <v>0</v>
      </c>
    </row>
    <row r="73" spans="1:19" ht="15" customHeight="1">
      <c r="A73" s="526"/>
      <c r="B73" s="523" t="s">
        <v>32</v>
      </c>
      <c r="C73" s="123" t="s">
        <v>30</v>
      </c>
      <c r="D73" s="115"/>
      <c r="E73" s="116"/>
      <c r="F73" s="116"/>
      <c r="G73" s="116"/>
      <c r="H73" s="116"/>
      <c r="I73" s="116"/>
      <c r="J73" s="116"/>
      <c r="K73" s="116"/>
      <c r="L73" s="116"/>
      <c r="M73" s="116"/>
      <c r="N73" s="116"/>
      <c r="O73" s="116"/>
      <c r="P73" s="116"/>
      <c r="Q73" s="116"/>
      <c r="R73" s="116"/>
      <c r="S73" s="102">
        <f t="shared" si="19"/>
        <v>0</v>
      </c>
    </row>
    <row r="74" spans="1:19" ht="15" customHeight="1">
      <c r="A74" s="526"/>
      <c r="B74" s="522"/>
      <c r="C74" s="122" t="s">
        <v>31</v>
      </c>
      <c r="D74" s="113"/>
      <c r="E74" s="114"/>
      <c r="F74" s="114"/>
      <c r="G74" s="114"/>
      <c r="H74" s="114"/>
      <c r="I74" s="114"/>
      <c r="J74" s="114"/>
      <c r="K74" s="114"/>
      <c r="L74" s="114"/>
      <c r="M74" s="114"/>
      <c r="N74" s="114"/>
      <c r="O74" s="114"/>
      <c r="P74" s="114"/>
      <c r="Q74" s="114"/>
      <c r="R74" s="114"/>
      <c r="S74" s="99">
        <f t="shared" si="19"/>
        <v>0</v>
      </c>
    </row>
    <row r="75" spans="1:19" ht="15" customHeight="1">
      <c r="A75" s="526"/>
      <c r="B75" s="523" t="s">
        <v>193</v>
      </c>
      <c r="C75" s="123" t="s">
        <v>30</v>
      </c>
      <c r="D75" s="115"/>
      <c r="E75" s="116"/>
      <c r="F75" s="116"/>
      <c r="G75" s="116"/>
      <c r="H75" s="116"/>
      <c r="I75" s="116"/>
      <c r="J75" s="116"/>
      <c r="K75" s="116"/>
      <c r="L75" s="116"/>
      <c r="M75" s="116"/>
      <c r="N75" s="116"/>
      <c r="O75" s="116"/>
      <c r="P75" s="116"/>
      <c r="Q75" s="116"/>
      <c r="R75" s="116"/>
      <c r="S75" s="102">
        <f t="shared" si="19"/>
        <v>0</v>
      </c>
    </row>
    <row r="76" spans="1:19" ht="15" customHeight="1">
      <c r="A76" s="526"/>
      <c r="B76" s="522"/>
      <c r="C76" s="122" t="s">
        <v>31</v>
      </c>
      <c r="D76" s="113"/>
      <c r="E76" s="114"/>
      <c r="F76" s="114"/>
      <c r="G76" s="114"/>
      <c r="H76" s="114"/>
      <c r="I76" s="114"/>
      <c r="J76" s="114"/>
      <c r="K76" s="114"/>
      <c r="L76" s="114"/>
      <c r="M76" s="114"/>
      <c r="N76" s="114"/>
      <c r="O76" s="114"/>
      <c r="P76" s="114"/>
      <c r="Q76" s="114"/>
      <c r="R76" s="114"/>
      <c r="S76" s="99">
        <f t="shared" si="19"/>
        <v>0</v>
      </c>
    </row>
    <row r="77" spans="1:19" ht="15" customHeight="1">
      <c r="A77" s="526"/>
      <c r="B77" s="523" t="s">
        <v>24</v>
      </c>
      <c r="C77" s="123" t="s">
        <v>30</v>
      </c>
      <c r="D77" s="398">
        <f t="shared" ref="D77:R77" si="24">SUM(D71,D73,D75)</f>
        <v>0</v>
      </c>
      <c r="E77" s="399">
        <f t="shared" si="24"/>
        <v>0</v>
      </c>
      <c r="F77" s="399">
        <f t="shared" si="24"/>
        <v>0</v>
      </c>
      <c r="G77" s="399">
        <f t="shared" si="24"/>
        <v>0</v>
      </c>
      <c r="H77" s="399">
        <f t="shared" si="24"/>
        <v>0</v>
      </c>
      <c r="I77" s="399">
        <f t="shared" si="24"/>
        <v>0</v>
      </c>
      <c r="J77" s="399">
        <f t="shared" si="24"/>
        <v>0</v>
      </c>
      <c r="K77" s="399">
        <f t="shared" si="24"/>
        <v>0</v>
      </c>
      <c r="L77" s="399">
        <f t="shared" si="24"/>
        <v>0</v>
      </c>
      <c r="M77" s="399">
        <f t="shared" si="24"/>
        <v>0</v>
      </c>
      <c r="N77" s="399">
        <f t="shared" si="24"/>
        <v>0</v>
      </c>
      <c r="O77" s="399">
        <f t="shared" si="24"/>
        <v>0</v>
      </c>
      <c r="P77" s="399">
        <f t="shared" si="24"/>
        <v>0</v>
      </c>
      <c r="Q77" s="399">
        <f t="shared" si="24"/>
        <v>0</v>
      </c>
      <c r="R77" s="399">
        <f t="shared" si="24"/>
        <v>0</v>
      </c>
      <c r="S77" s="102">
        <f t="shared" si="19"/>
        <v>0</v>
      </c>
    </row>
    <row r="78" spans="1:19" ht="15" customHeight="1" thickBot="1">
      <c r="A78" s="527"/>
      <c r="B78" s="524"/>
      <c r="C78" s="124" t="s">
        <v>31</v>
      </c>
      <c r="D78" s="400">
        <f t="shared" ref="D78:R78" si="25">SUM(D72,D74,D76)</f>
        <v>0</v>
      </c>
      <c r="E78" s="401">
        <f t="shared" si="25"/>
        <v>0</v>
      </c>
      <c r="F78" s="401">
        <f t="shared" si="25"/>
        <v>0</v>
      </c>
      <c r="G78" s="401">
        <f t="shared" si="25"/>
        <v>0</v>
      </c>
      <c r="H78" s="401">
        <f t="shared" si="25"/>
        <v>0</v>
      </c>
      <c r="I78" s="401">
        <f t="shared" si="25"/>
        <v>0</v>
      </c>
      <c r="J78" s="401">
        <f t="shared" si="25"/>
        <v>0</v>
      </c>
      <c r="K78" s="401">
        <f t="shared" si="25"/>
        <v>0</v>
      </c>
      <c r="L78" s="401">
        <f t="shared" si="25"/>
        <v>0</v>
      </c>
      <c r="M78" s="401">
        <f t="shared" si="25"/>
        <v>0</v>
      </c>
      <c r="N78" s="401">
        <f t="shared" si="25"/>
        <v>0</v>
      </c>
      <c r="O78" s="401">
        <f t="shared" si="25"/>
        <v>0</v>
      </c>
      <c r="P78" s="401">
        <f t="shared" si="25"/>
        <v>0</v>
      </c>
      <c r="Q78" s="401">
        <f t="shared" si="25"/>
        <v>0</v>
      </c>
      <c r="R78" s="401">
        <f t="shared" si="25"/>
        <v>0</v>
      </c>
      <c r="S78" s="105">
        <f t="shared" si="19"/>
        <v>0</v>
      </c>
    </row>
    <row r="79" spans="1:19" ht="15" customHeight="1">
      <c r="A79" s="525"/>
      <c r="B79" s="521" t="s">
        <v>29</v>
      </c>
      <c r="C79" s="121" t="s">
        <v>30</v>
      </c>
      <c r="D79" s="111"/>
      <c r="E79" s="112"/>
      <c r="F79" s="112"/>
      <c r="G79" s="112"/>
      <c r="H79" s="112"/>
      <c r="I79" s="112"/>
      <c r="J79" s="112"/>
      <c r="K79" s="112"/>
      <c r="L79" s="112"/>
      <c r="M79" s="112"/>
      <c r="N79" s="112"/>
      <c r="O79" s="112"/>
      <c r="P79" s="112"/>
      <c r="Q79" s="112"/>
      <c r="R79" s="112"/>
      <c r="S79" s="98">
        <f t="shared" si="19"/>
        <v>0</v>
      </c>
    </row>
    <row r="80" spans="1:19" ht="15" customHeight="1">
      <c r="A80" s="526"/>
      <c r="B80" s="522"/>
      <c r="C80" s="122" t="s">
        <v>31</v>
      </c>
      <c r="D80" s="113"/>
      <c r="E80" s="114"/>
      <c r="F80" s="114"/>
      <c r="G80" s="114"/>
      <c r="H80" s="114"/>
      <c r="I80" s="114"/>
      <c r="J80" s="114"/>
      <c r="K80" s="114"/>
      <c r="L80" s="114"/>
      <c r="M80" s="114"/>
      <c r="N80" s="114"/>
      <c r="O80" s="114"/>
      <c r="P80" s="114"/>
      <c r="Q80" s="114"/>
      <c r="R80" s="114"/>
      <c r="S80" s="99">
        <f t="shared" si="19"/>
        <v>0</v>
      </c>
    </row>
    <row r="81" spans="1:19" ht="15" customHeight="1">
      <c r="A81" s="526"/>
      <c r="B81" s="523" t="s">
        <v>32</v>
      </c>
      <c r="C81" s="123" t="s">
        <v>30</v>
      </c>
      <c r="D81" s="115"/>
      <c r="E81" s="116"/>
      <c r="F81" s="116"/>
      <c r="G81" s="116"/>
      <c r="H81" s="116"/>
      <c r="I81" s="116"/>
      <c r="J81" s="116"/>
      <c r="K81" s="116"/>
      <c r="L81" s="116"/>
      <c r="M81" s="116"/>
      <c r="N81" s="116"/>
      <c r="O81" s="116"/>
      <c r="P81" s="116"/>
      <c r="Q81" s="116"/>
      <c r="R81" s="116"/>
      <c r="S81" s="102">
        <f t="shared" si="19"/>
        <v>0</v>
      </c>
    </row>
    <row r="82" spans="1:19" ht="15" customHeight="1">
      <c r="A82" s="526"/>
      <c r="B82" s="522"/>
      <c r="C82" s="122" t="s">
        <v>31</v>
      </c>
      <c r="D82" s="113"/>
      <c r="E82" s="114"/>
      <c r="F82" s="114"/>
      <c r="G82" s="114"/>
      <c r="H82" s="114"/>
      <c r="I82" s="114"/>
      <c r="J82" s="114"/>
      <c r="K82" s="114"/>
      <c r="L82" s="114"/>
      <c r="M82" s="114"/>
      <c r="N82" s="114"/>
      <c r="O82" s="114"/>
      <c r="P82" s="114"/>
      <c r="Q82" s="114"/>
      <c r="R82" s="114"/>
      <c r="S82" s="99">
        <f t="shared" si="19"/>
        <v>0</v>
      </c>
    </row>
    <row r="83" spans="1:19" ht="15" customHeight="1">
      <c r="A83" s="526"/>
      <c r="B83" s="523" t="s">
        <v>193</v>
      </c>
      <c r="C83" s="123" t="s">
        <v>30</v>
      </c>
      <c r="D83" s="115"/>
      <c r="E83" s="116"/>
      <c r="F83" s="116"/>
      <c r="G83" s="116"/>
      <c r="H83" s="116"/>
      <c r="I83" s="116"/>
      <c r="J83" s="116"/>
      <c r="K83" s="116"/>
      <c r="L83" s="116"/>
      <c r="M83" s="116"/>
      <c r="N83" s="116"/>
      <c r="O83" s="116"/>
      <c r="P83" s="116"/>
      <c r="Q83" s="116"/>
      <c r="R83" s="116"/>
      <c r="S83" s="102">
        <f t="shared" si="19"/>
        <v>0</v>
      </c>
    </row>
    <row r="84" spans="1:19" ht="15" customHeight="1">
      <c r="A84" s="526"/>
      <c r="B84" s="522"/>
      <c r="C84" s="122" t="s">
        <v>31</v>
      </c>
      <c r="D84" s="113"/>
      <c r="E84" s="114"/>
      <c r="F84" s="114"/>
      <c r="G84" s="114"/>
      <c r="H84" s="114"/>
      <c r="I84" s="114"/>
      <c r="J84" s="114"/>
      <c r="K84" s="114"/>
      <c r="L84" s="114"/>
      <c r="M84" s="114"/>
      <c r="N84" s="114"/>
      <c r="O84" s="114"/>
      <c r="P84" s="114"/>
      <c r="Q84" s="114"/>
      <c r="R84" s="114"/>
      <c r="S84" s="99">
        <f t="shared" si="19"/>
        <v>0</v>
      </c>
    </row>
    <row r="85" spans="1:19" ht="15" customHeight="1">
      <c r="A85" s="526"/>
      <c r="B85" s="523" t="s">
        <v>24</v>
      </c>
      <c r="C85" s="123" t="s">
        <v>30</v>
      </c>
      <c r="D85" s="398">
        <f t="shared" ref="D85:R85" si="26">SUM(D79,D81,D83)</f>
        <v>0</v>
      </c>
      <c r="E85" s="399">
        <f t="shared" si="26"/>
        <v>0</v>
      </c>
      <c r="F85" s="399">
        <f t="shared" si="26"/>
        <v>0</v>
      </c>
      <c r="G85" s="399">
        <f t="shared" si="26"/>
        <v>0</v>
      </c>
      <c r="H85" s="399">
        <f t="shared" si="26"/>
        <v>0</v>
      </c>
      <c r="I85" s="399">
        <f t="shared" si="26"/>
        <v>0</v>
      </c>
      <c r="J85" s="399">
        <f t="shared" si="26"/>
        <v>0</v>
      </c>
      <c r="K85" s="399">
        <f t="shared" si="26"/>
        <v>0</v>
      </c>
      <c r="L85" s="399">
        <f t="shared" si="26"/>
        <v>0</v>
      </c>
      <c r="M85" s="399">
        <f t="shared" si="26"/>
        <v>0</v>
      </c>
      <c r="N85" s="399">
        <f t="shared" si="26"/>
        <v>0</v>
      </c>
      <c r="O85" s="399">
        <f t="shared" si="26"/>
        <v>0</v>
      </c>
      <c r="P85" s="399">
        <f t="shared" si="26"/>
        <v>0</v>
      </c>
      <c r="Q85" s="399">
        <f t="shared" si="26"/>
        <v>0</v>
      </c>
      <c r="R85" s="399">
        <f t="shared" si="26"/>
        <v>0</v>
      </c>
      <c r="S85" s="102">
        <f t="shared" si="19"/>
        <v>0</v>
      </c>
    </row>
    <row r="86" spans="1:19" ht="15" customHeight="1" thickBot="1">
      <c r="A86" s="527"/>
      <c r="B86" s="524"/>
      <c r="C86" s="124" t="s">
        <v>31</v>
      </c>
      <c r="D86" s="400">
        <f t="shared" ref="D86:R86" si="27">SUM(D80,D82,D84)</f>
        <v>0</v>
      </c>
      <c r="E86" s="401">
        <f t="shared" si="27"/>
        <v>0</v>
      </c>
      <c r="F86" s="401">
        <f t="shared" si="27"/>
        <v>0</v>
      </c>
      <c r="G86" s="401">
        <f t="shared" si="27"/>
        <v>0</v>
      </c>
      <c r="H86" s="401">
        <f t="shared" si="27"/>
        <v>0</v>
      </c>
      <c r="I86" s="401">
        <f t="shared" si="27"/>
        <v>0</v>
      </c>
      <c r="J86" s="401">
        <f t="shared" si="27"/>
        <v>0</v>
      </c>
      <c r="K86" s="401">
        <f t="shared" si="27"/>
        <v>0</v>
      </c>
      <c r="L86" s="401">
        <f t="shared" si="27"/>
        <v>0</v>
      </c>
      <c r="M86" s="401">
        <f t="shared" si="27"/>
        <v>0</v>
      </c>
      <c r="N86" s="401">
        <f t="shared" si="27"/>
        <v>0</v>
      </c>
      <c r="O86" s="401">
        <f t="shared" si="27"/>
        <v>0</v>
      </c>
      <c r="P86" s="401">
        <f t="shared" si="27"/>
        <v>0</v>
      </c>
      <c r="Q86" s="401">
        <f t="shared" si="27"/>
        <v>0</v>
      </c>
      <c r="R86" s="401">
        <f t="shared" si="27"/>
        <v>0</v>
      </c>
      <c r="S86" s="105">
        <f t="shared" si="19"/>
        <v>0</v>
      </c>
    </row>
    <row r="87" spans="1:19" ht="15" customHeight="1">
      <c r="A87" s="528"/>
      <c r="B87" s="521" t="s">
        <v>29</v>
      </c>
      <c r="C87" s="121" t="s">
        <v>30</v>
      </c>
      <c r="D87" s="111"/>
      <c r="E87" s="112"/>
      <c r="F87" s="112"/>
      <c r="G87" s="112"/>
      <c r="H87" s="112"/>
      <c r="I87" s="112"/>
      <c r="J87" s="112"/>
      <c r="K87" s="112"/>
      <c r="L87" s="112"/>
      <c r="M87" s="112"/>
      <c r="N87" s="112"/>
      <c r="O87" s="112"/>
      <c r="P87" s="112"/>
      <c r="Q87" s="112"/>
      <c r="R87" s="112"/>
      <c r="S87" s="98">
        <f t="shared" si="19"/>
        <v>0</v>
      </c>
    </row>
    <row r="88" spans="1:19" ht="15" customHeight="1">
      <c r="A88" s="529"/>
      <c r="B88" s="522"/>
      <c r="C88" s="122" t="s">
        <v>31</v>
      </c>
      <c r="D88" s="113"/>
      <c r="E88" s="114"/>
      <c r="F88" s="114"/>
      <c r="G88" s="114"/>
      <c r="H88" s="114"/>
      <c r="I88" s="114"/>
      <c r="J88" s="114"/>
      <c r="K88" s="114"/>
      <c r="L88" s="114"/>
      <c r="M88" s="114"/>
      <c r="N88" s="114"/>
      <c r="O88" s="114"/>
      <c r="P88" s="114"/>
      <c r="Q88" s="114"/>
      <c r="R88" s="114"/>
      <c r="S88" s="99">
        <f t="shared" si="19"/>
        <v>0</v>
      </c>
    </row>
    <row r="89" spans="1:19" ht="15" customHeight="1">
      <c r="A89" s="529"/>
      <c r="B89" s="523" t="s">
        <v>32</v>
      </c>
      <c r="C89" s="123" t="s">
        <v>30</v>
      </c>
      <c r="D89" s="115"/>
      <c r="E89" s="116"/>
      <c r="F89" s="116"/>
      <c r="G89" s="116"/>
      <c r="H89" s="116"/>
      <c r="I89" s="116"/>
      <c r="J89" s="116"/>
      <c r="K89" s="116"/>
      <c r="L89" s="116"/>
      <c r="M89" s="116"/>
      <c r="N89" s="116"/>
      <c r="O89" s="116"/>
      <c r="P89" s="116"/>
      <c r="Q89" s="116"/>
      <c r="R89" s="116"/>
      <c r="S89" s="102">
        <f t="shared" si="19"/>
        <v>0</v>
      </c>
    </row>
    <row r="90" spans="1:19" ht="15" customHeight="1">
      <c r="A90" s="529"/>
      <c r="B90" s="522"/>
      <c r="C90" s="122" t="s">
        <v>31</v>
      </c>
      <c r="D90" s="113"/>
      <c r="E90" s="114"/>
      <c r="F90" s="114"/>
      <c r="G90" s="114"/>
      <c r="H90" s="114"/>
      <c r="I90" s="114"/>
      <c r="J90" s="114"/>
      <c r="K90" s="114"/>
      <c r="L90" s="114"/>
      <c r="M90" s="114"/>
      <c r="N90" s="114"/>
      <c r="O90" s="114"/>
      <c r="P90" s="114"/>
      <c r="Q90" s="114"/>
      <c r="R90" s="114"/>
      <c r="S90" s="99">
        <f t="shared" si="19"/>
        <v>0</v>
      </c>
    </row>
    <row r="91" spans="1:19" ht="15" customHeight="1">
      <c r="A91" s="529"/>
      <c r="B91" s="523" t="s">
        <v>193</v>
      </c>
      <c r="C91" s="123" t="s">
        <v>30</v>
      </c>
      <c r="D91" s="115"/>
      <c r="E91" s="116"/>
      <c r="F91" s="116"/>
      <c r="G91" s="116"/>
      <c r="H91" s="116"/>
      <c r="I91" s="116"/>
      <c r="J91" s="116"/>
      <c r="K91" s="116"/>
      <c r="L91" s="116"/>
      <c r="M91" s="116"/>
      <c r="N91" s="116"/>
      <c r="O91" s="116"/>
      <c r="P91" s="116"/>
      <c r="Q91" s="116"/>
      <c r="R91" s="116"/>
      <c r="S91" s="102">
        <f t="shared" si="19"/>
        <v>0</v>
      </c>
    </row>
    <row r="92" spans="1:19" ht="15" customHeight="1">
      <c r="A92" s="529"/>
      <c r="B92" s="522"/>
      <c r="C92" s="122" t="s">
        <v>31</v>
      </c>
      <c r="D92" s="113"/>
      <c r="E92" s="114"/>
      <c r="F92" s="114"/>
      <c r="G92" s="114"/>
      <c r="H92" s="114"/>
      <c r="I92" s="114"/>
      <c r="J92" s="114"/>
      <c r="K92" s="114"/>
      <c r="L92" s="114"/>
      <c r="M92" s="114"/>
      <c r="N92" s="114"/>
      <c r="O92" s="114"/>
      <c r="P92" s="114"/>
      <c r="Q92" s="114"/>
      <c r="R92" s="114"/>
      <c r="S92" s="99">
        <f t="shared" si="19"/>
        <v>0</v>
      </c>
    </row>
    <row r="93" spans="1:19" ht="15" customHeight="1">
      <c r="A93" s="529"/>
      <c r="B93" s="523" t="s">
        <v>24</v>
      </c>
      <c r="C93" s="123" t="s">
        <v>30</v>
      </c>
      <c r="D93" s="398">
        <f t="shared" ref="D93:R93" si="28">SUM(D87,D89,D91)</f>
        <v>0</v>
      </c>
      <c r="E93" s="399">
        <f t="shared" si="28"/>
        <v>0</v>
      </c>
      <c r="F93" s="399">
        <f t="shared" si="28"/>
        <v>0</v>
      </c>
      <c r="G93" s="399">
        <f t="shared" si="28"/>
        <v>0</v>
      </c>
      <c r="H93" s="399">
        <f t="shared" si="28"/>
        <v>0</v>
      </c>
      <c r="I93" s="399">
        <f t="shared" si="28"/>
        <v>0</v>
      </c>
      <c r="J93" s="399">
        <f t="shared" si="28"/>
        <v>0</v>
      </c>
      <c r="K93" s="399">
        <f t="shared" si="28"/>
        <v>0</v>
      </c>
      <c r="L93" s="399">
        <f t="shared" si="28"/>
        <v>0</v>
      </c>
      <c r="M93" s="399">
        <f t="shared" si="28"/>
        <v>0</v>
      </c>
      <c r="N93" s="399">
        <f t="shared" si="28"/>
        <v>0</v>
      </c>
      <c r="O93" s="399">
        <f t="shared" si="28"/>
        <v>0</v>
      </c>
      <c r="P93" s="399">
        <f t="shared" si="28"/>
        <v>0</v>
      </c>
      <c r="Q93" s="399">
        <f t="shared" si="28"/>
        <v>0</v>
      </c>
      <c r="R93" s="399">
        <f t="shared" si="28"/>
        <v>0</v>
      </c>
      <c r="S93" s="102">
        <f t="shared" si="19"/>
        <v>0</v>
      </c>
    </row>
    <row r="94" spans="1:19" ht="15" customHeight="1" thickBot="1">
      <c r="A94" s="530"/>
      <c r="B94" s="524"/>
      <c r="C94" s="124" t="s">
        <v>31</v>
      </c>
      <c r="D94" s="400">
        <f t="shared" ref="D94:R94" si="29">SUM(D88,D90,D92)</f>
        <v>0</v>
      </c>
      <c r="E94" s="401">
        <f t="shared" si="29"/>
        <v>0</v>
      </c>
      <c r="F94" s="401">
        <f t="shared" si="29"/>
        <v>0</v>
      </c>
      <c r="G94" s="401">
        <f t="shared" si="29"/>
        <v>0</v>
      </c>
      <c r="H94" s="401">
        <f t="shared" si="29"/>
        <v>0</v>
      </c>
      <c r="I94" s="401">
        <f t="shared" si="29"/>
        <v>0</v>
      </c>
      <c r="J94" s="401">
        <f t="shared" si="29"/>
        <v>0</v>
      </c>
      <c r="K94" s="401">
        <f t="shared" si="29"/>
        <v>0</v>
      </c>
      <c r="L94" s="401">
        <f t="shared" si="29"/>
        <v>0</v>
      </c>
      <c r="M94" s="401">
        <f t="shared" si="29"/>
        <v>0</v>
      </c>
      <c r="N94" s="401">
        <f t="shared" si="29"/>
        <v>0</v>
      </c>
      <c r="O94" s="401">
        <f t="shared" si="29"/>
        <v>0</v>
      </c>
      <c r="P94" s="401">
        <f t="shared" si="29"/>
        <v>0</v>
      </c>
      <c r="Q94" s="401">
        <f t="shared" si="29"/>
        <v>0</v>
      </c>
      <c r="R94" s="401">
        <f t="shared" si="29"/>
        <v>0</v>
      </c>
      <c r="S94" s="105">
        <f t="shared" si="19"/>
        <v>0</v>
      </c>
    </row>
    <row r="95" spans="1:19" ht="15" customHeight="1">
      <c r="A95" s="518" t="s">
        <v>336</v>
      </c>
      <c r="B95" s="521" t="s">
        <v>29</v>
      </c>
      <c r="C95" s="121" t="s">
        <v>30</v>
      </c>
      <c r="D95" s="394">
        <f t="shared" ref="D95:R100" si="30">SUM(D55,D63,D71,D79,D87,D44)</f>
        <v>5000</v>
      </c>
      <c r="E95" s="395">
        <f t="shared" si="30"/>
        <v>5000</v>
      </c>
      <c r="F95" s="395">
        <f t="shared" si="30"/>
        <v>5000</v>
      </c>
      <c r="G95" s="395">
        <f t="shared" si="30"/>
        <v>5000</v>
      </c>
      <c r="H95" s="395">
        <f t="shared" si="30"/>
        <v>5000</v>
      </c>
      <c r="I95" s="395">
        <f t="shared" si="30"/>
        <v>5000</v>
      </c>
      <c r="J95" s="395">
        <f t="shared" si="30"/>
        <v>5000</v>
      </c>
      <c r="K95" s="395">
        <f t="shared" si="30"/>
        <v>5000</v>
      </c>
      <c r="L95" s="395">
        <f t="shared" si="30"/>
        <v>5000</v>
      </c>
      <c r="M95" s="395">
        <f t="shared" si="30"/>
        <v>5000</v>
      </c>
      <c r="N95" s="395">
        <f t="shared" si="30"/>
        <v>5000</v>
      </c>
      <c r="O95" s="395">
        <f t="shared" si="30"/>
        <v>5000</v>
      </c>
      <c r="P95" s="395">
        <f t="shared" si="30"/>
        <v>0</v>
      </c>
      <c r="Q95" s="395">
        <f t="shared" si="30"/>
        <v>0</v>
      </c>
      <c r="R95" s="395">
        <f t="shared" si="30"/>
        <v>0</v>
      </c>
      <c r="S95" s="98">
        <f>SUM(S55,S63,S71,S79,S87,S44)</f>
        <v>60000</v>
      </c>
    </row>
    <row r="96" spans="1:19" ht="15" customHeight="1">
      <c r="A96" s="519"/>
      <c r="B96" s="522"/>
      <c r="C96" s="122" t="s">
        <v>31</v>
      </c>
      <c r="D96" s="396">
        <f t="shared" si="30"/>
        <v>10000</v>
      </c>
      <c r="E96" s="397">
        <f t="shared" si="30"/>
        <v>10000</v>
      </c>
      <c r="F96" s="397">
        <f t="shared" si="30"/>
        <v>10000</v>
      </c>
      <c r="G96" s="397">
        <f t="shared" si="30"/>
        <v>10000</v>
      </c>
      <c r="H96" s="397">
        <f t="shared" si="30"/>
        <v>10000</v>
      </c>
      <c r="I96" s="397">
        <f t="shared" si="30"/>
        <v>10000</v>
      </c>
      <c r="J96" s="397">
        <f t="shared" si="30"/>
        <v>10000</v>
      </c>
      <c r="K96" s="397">
        <f t="shared" si="30"/>
        <v>10000</v>
      </c>
      <c r="L96" s="397">
        <f t="shared" si="30"/>
        <v>10000</v>
      </c>
      <c r="M96" s="397">
        <f t="shared" si="30"/>
        <v>10000</v>
      </c>
      <c r="N96" s="397">
        <f t="shared" si="30"/>
        <v>10000</v>
      </c>
      <c r="O96" s="397">
        <f t="shared" si="30"/>
        <v>10000</v>
      </c>
      <c r="P96" s="397">
        <f t="shared" si="30"/>
        <v>0</v>
      </c>
      <c r="Q96" s="397">
        <f t="shared" si="30"/>
        <v>0</v>
      </c>
      <c r="R96" s="397">
        <f t="shared" si="30"/>
        <v>0</v>
      </c>
      <c r="S96" s="99">
        <f t="shared" ref="S96:S100" si="31">SUM(S56,S64,S72,S80,S88,S45)</f>
        <v>120000</v>
      </c>
    </row>
    <row r="97" spans="1:19" ht="15" customHeight="1">
      <c r="A97" s="519"/>
      <c r="B97" s="523" t="s">
        <v>32</v>
      </c>
      <c r="C97" s="123" t="s">
        <v>30</v>
      </c>
      <c r="D97" s="398">
        <f t="shared" si="30"/>
        <v>5000</v>
      </c>
      <c r="E97" s="399">
        <f t="shared" si="30"/>
        <v>5000</v>
      </c>
      <c r="F97" s="399">
        <f t="shared" si="30"/>
        <v>5000</v>
      </c>
      <c r="G97" s="399">
        <f t="shared" si="30"/>
        <v>5000</v>
      </c>
      <c r="H97" s="399">
        <f t="shared" si="30"/>
        <v>5000</v>
      </c>
      <c r="I97" s="399">
        <f t="shared" si="30"/>
        <v>5000</v>
      </c>
      <c r="J97" s="399">
        <f t="shared" si="30"/>
        <v>5000</v>
      </c>
      <c r="K97" s="399">
        <f t="shared" si="30"/>
        <v>5000</v>
      </c>
      <c r="L97" s="399">
        <f t="shared" si="30"/>
        <v>5000</v>
      </c>
      <c r="M97" s="399">
        <f t="shared" si="30"/>
        <v>5000</v>
      </c>
      <c r="N97" s="399">
        <f t="shared" si="30"/>
        <v>5000</v>
      </c>
      <c r="O97" s="399">
        <f t="shared" si="30"/>
        <v>5000</v>
      </c>
      <c r="P97" s="399">
        <f t="shared" si="30"/>
        <v>0</v>
      </c>
      <c r="Q97" s="399">
        <f t="shared" si="30"/>
        <v>0</v>
      </c>
      <c r="R97" s="399">
        <f t="shared" si="30"/>
        <v>0</v>
      </c>
      <c r="S97" s="102">
        <f t="shared" si="31"/>
        <v>60000</v>
      </c>
    </row>
    <row r="98" spans="1:19" ht="15" customHeight="1">
      <c r="A98" s="519"/>
      <c r="B98" s="522"/>
      <c r="C98" s="122" t="s">
        <v>31</v>
      </c>
      <c r="D98" s="396">
        <f t="shared" si="30"/>
        <v>10000</v>
      </c>
      <c r="E98" s="397">
        <f t="shared" si="30"/>
        <v>10000</v>
      </c>
      <c r="F98" s="397">
        <f t="shared" si="30"/>
        <v>10000</v>
      </c>
      <c r="G98" s="397">
        <f t="shared" si="30"/>
        <v>10000</v>
      </c>
      <c r="H98" s="397">
        <f t="shared" si="30"/>
        <v>10000</v>
      </c>
      <c r="I98" s="397">
        <f t="shared" si="30"/>
        <v>10000</v>
      </c>
      <c r="J98" s="397">
        <f t="shared" si="30"/>
        <v>10000</v>
      </c>
      <c r="K98" s="397">
        <f t="shared" si="30"/>
        <v>10000</v>
      </c>
      <c r="L98" s="397">
        <f t="shared" si="30"/>
        <v>10000</v>
      </c>
      <c r="M98" s="397">
        <f t="shared" si="30"/>
        <v>10000</v>
      </c>
      <c r="N98" s="397">
        <f t="shared" si="30"/>
        <v>10000</v>
      </c>
      <c r="O98" s="397">
        <f t="shared" si="30"/>
        <v>10000</v>
      </c>
      <c r="P98" s="397">
        <f t="shared" si="30"/>
        <v>0</v>
      </c>
      <c r="Q98" s="397">
        <f t="shared" si="30"/>
        <v>0</v>
      </c>
      <c r="R98" s="397">
        <f t="shared" si="30"/>
        <v>0</v>
      </c>
      <c r="S98" s="99">
        <f t="shared" si="31"/>
        <v>120000</v>
      </c>
    </row>
    <row r="99" spans="1:19" ht="15" customHeight="1">
      <c r="A99" s="519"/>
      <c r="B99" s="523" t="s">
        <v>33</v>
      </c>
      <c r="C99" s="123" t="s">
        <v>30</v>
      </c>
      <c r="D99" s="398">
        <f t="shared" si="30"/>
        <v>5000</v>
      </c>
      <c r="E99" s="399">
        <f t="shared" si="30"/>
        <v>5000</v>
      </c>
      <c r="F99" s="399">
        <f t="shared" si="30"/>
        <v>5000</v>
      </c>
      <c r="G99" s="399">
        <f t="shared" si="30"/>
        <v>5000</v>
      </c>
      <c r="H99" s="399">
        <f t="shared" si="30"/>
        <v>5000</v>
      </c>
      <c r="I99" s="399">
        <f t="shared" si="30"/>
        <v>5000</v>
      </c>
      <c r="J99" s="399">
        <f t="shared" si="30"/>
        <v>5000</v>
      </c>
      <c r="K99" s="399">
        <f t="shared" si="30"/>
        <v>5000</v>
      </c>
      <c r="L99" s="399">
        <f t="shared" si="30"/>
        <v>5000</v>
      </c>
      <c r="M99" s="399">
        <f t="shared" si="30"/>
        <v>5000</v>
      </c>
      <c r="N99" s="399">
        <f t="shared" si="30"/>
        <v>5000</v>
      </c>
      <c r="O99" s="399">
        <f t="shared" si="30"/>
        <v>5000</v>
      </c>
      <c r="P99" s="399">
        <f t="shared" si="30"/>
        <v>0</v>
      </c>
      <c r="Q99" s="399">
        <f t="shared" si="30"/>
        <v>0</v>
      </c>
      <c r="R99" s="399">
        <f t="shared" si="30"/>
        <v>0</v>
      </c>
      <c r="S99" s="102">
        <f t="shared" si="31"/>
        <v>60000</v>
      </c>
    </row>
    <row r="100" spans="1:19" ht="15" customHeight="1">
      <c r="A100" s="519"/>
      <c r="B100" s="522"/>
      <c r="C100" s="122" t="s">
        <v>31</v>
      </c>
      <c r="D100" s="396">
        <f t="shared" si="30"/>
        <v>10000</v>
      </c>
      <c r="E100" s="397">
        <f t="shared" si="30"/>
        <v>10000</v>
      </c>
      <c r="F100" s="397">
        <f t="shared" si="30"/>
        <v>10000</v>
      </c>
      <c r="G100" s="397">
        <f t="shared" si="30"/>
        <v>10000</v>
      </c>
      <c r="H100" s="397">
        <f t="shared" si="30"/>
        <v>10000</v>
      </c>
      <c r="I100" s="397">
        <f t="shared" si="30"/>
        <v>10000</v>
      </c>
      <c r="J100" s="397">
        <f t="shared" si="30"/>
        <v>10000</v>
      </c>
      <c r="K100" s="397">
        <f t="shared" si="30"/>
        <v>10000</v>
      </c>
      <c r="L100" s="397">
        <f t="shared" si="30"/>
        <v>10000</v>
      </c>
      <c r="M100" s="397">
        <f t="shared" si="30"/>
        <v>10000</v>
      </c>
      <c r="N100" s="397">
        <f t="shared" si="30"/>
        <v>10000</v>
      </c>
      <c r="O100" s="397">
        <f t="shared" si="30"/>
        <v>10000</v>
      </c>
      <c r="P100" s="397">
        <f t="shared" si="30"/>
        <v>0</v>
      </c>
      <c r="Q100" s="397">
        <f t="shared" si="30"/>
        <v>0</v>
      </c>
      <c r="R100" s="397">
        <f t="shared" si="30"/>
        <v>0</v>
      </c>
      <c r="S100" s="99">
        <f t="shared" si="31"/>
        <v>120000</v>
      </c>
    </row>
    <row r="101" spans="1:19" ht="15" customHeight="1">
      <c r="A101" s="519"/>
      <c r="B101" s="523" t="s">
        <v>24</v>
      </c>
      <c r="C101" s="123" t="s">
        <v>30</v>
      </c>
      <c r="D101" s="398">
        <f t="shared" ref="D101:R101" si="32">SUM(D95,D97,D99)</f>
        <v>15000</v>
      </c>
      <c r="E101" s="399">
        <f t="shared" si="32"/>
        <v>15000</v>
      </c>
      <c r="F101" s="399">
        <f t="shared" si="32"/>
        <v>15000</v>
      </c>
      <c r="G101" s="399">
        <f t="shared" si="32"/>
        <v>15000</v>
      </c>
      <c r="H101" s="399">
        <f t="shared" si="32"/>
        <v>15000</v>
      </c>
      <c r="I101" s="399">
        <f t="shared" si="32"/>
        <v>15000</v>
      </c>
      <c r="J101" s="399">
        <f t="shared" si="32"/>
        <v>15000</v>
      </c>
      <c r="K101" s="399">
        <f t="shared" si="32"/>
        <v>15000</v>
      </c>
      <c r="L101" s="399">
        <f t="shared" si="32"/>
        <v>15000</v>
      </c>
      <c r="M101" s="399">
        <f t="shared" si="32"/>
        <v>15000</v>
      </c>
      <c r="N101" s="399">
        <f t="shared" si="32"/>
        <v>15000</v>
      </c>
      <c r="O101" s="399">
        <f t="shared" si="32"/>
        <v>15000</v>
      </c>
      <c r="P101" s="399">
        <f t="shared" si="32"/>
        <v>0</v>
      </c>
      <c r="Q101" s="399">
        <f t="shared" si="32"/>
        <v>0</v>
      </c>
      <c r="R101" s="399">
        <f t="shared" si="32"/>
        <v>0</v>
      </c>
      <c r="S101" s="102">
        <f>SUM(S95,S97,S99)</f>
        <v>180000</v>
      </c>
    </row>
    <row r="102" spans="1:19" ht="15" customHeight="1" thickBot="1">
      <c r="A102" s="520"/>
      <c r="B102" s="524"/>
      <c r="C102" s="124" t="s">
        <v>31</v>
      </c>
      <c r="D102" s="400">
        <f t="shared" ref="D102:R102" si="33">SUM(D96,D98,D100)</f>
        <v>30000</v>
      </c>
      <c r="E102" s="401">
        <f t="shared" si="33"/>
        <v>30000</v>
      </c>
      <c r="F102" s="401">
        <f t="shared" si="33"/>
        <v>30000</v>
      </c>
      <c r="G102" s="401">
        <f t="shared" si="33"/>
        <v>30000</v>
      </c>
      <c r="H102" s="401">
        <f t="shared" si="33"/>
        <v>30000</v>
      </c>
      <c r="I102" s="401">
        <f t="shared" si="33"/>
        <v>30000</v>
      </c>
      <c r="J102" s="401">
        <f t="shared" si="33"/>
        <v>30000</v>
      </c>
      <c r="K102" s="401">
        <f t="shared" si="33"/>
        <v>30000</v>
      </c>
      <c r="L102" s="401">
        <f t="shared" si="33"/>
        <v>30000</v>
      </c>
      <c r="M102" s="401">
        <f t="shared" si="33"/>
        <v>30000</v>
      </c>
      <c r="N102" s="401">
        <f t="shared" si="33"/>
        <v>30000</v>
      </c>
      <c r="O102" s="401">
        <f t="shared" si="33"/>
        <v>30000</v>
      </c>
      <c r="P102" s="401">
        <f t="shared" si="33"/>
        <v>0</v>
      </c>
      <c r="Q102" s="401">
        <f t="shared" si="33"/>
        <v>0</v>
      </c>
      <c r="R102" s="401">
        <f t="shared" si="33"/>
        <v>0</v>
      </c>
      <c r="S102" s="105">
        <f>SUM(S96,S98,S100)</f>
        <v>360000</v>
      </c>
    </row>
    <row r="103" spans="1:19" ht="15" customHeight="1">
      <c r="A103" s="533" t="s">
        <v>195</v>
      </c>
      <c r="B103" s="533"/>
    </row>
    <row r="104" spans="1:19" ht="25.5" customHeight="1" thickBot="1">
      <c r="B104" s="34"/>
      <c r="C104" s="34"/>
      <c r="D104" s="34"/>
      <c r="E104" s="34"/>
      <c r="F104" s="532" t="str">
        <f>F53</f>
        <v>令和7年度</v>
      </c>
      <c r="G104" s="532"/>
      <c r="H104" s="531" t="s">
        <v>194</v>
      </c>
      <c r="I104" s="531"/>
      <c r="J104" s="531"/>
      <c r="K104" s="531"/>
      <c r="L104" s="106"/>
      <c r="M104" s="106"/>
      <c r="N104" s="34"/>
      <c r="O104" s="34"/>
      <c r="P104" s="34"/>
      <c r="Q104" s="34"/>
      <c r="R104" s="34"/>
      <c r="S104" s="34"/>
    </row>
    <row r="105" spans="1:19" ht="30.75" customHeight="1" thickBot="1">
      <c r="A105" s="22" t="s">
        <v>8</v>
      </c>
      <c r="B105" s="23" t="s">
        <v>192</v>
      </c>
      <c r="C105" s="24" t="s">
        <v>25</v>
      </c>
      <c r="D105" s="25" t="s">
        <v>12</v>
      </c>
      <c r="E105" s="26" t="s">
        <v>13</v>
      </c>
      <c r="F105" s="26" t="s">
        <v>14</v>
      </c>
      <c r="G105" s="26" t="s">
        <v>15</v>
      </c>
      <c r="H105" s="26" t="s">
        <v>16</v>
      </c>
      <c r="I105" s="26" t="s">
        <v>17</v>
      </c>
      <c r="J105" s="26" t="s">
        <v>18</v>
      </c>
      <c r="K105" s="26" t="s">
        <v>19</v>
      </c>
      <c r="L105" s="26" t="s">
        <v>20</v>
      </c>
      <c r="M105" s="26" t="s">
        <v>21</v>
      </c>
      <c r="N105" s="26" t="s">
        <v>22</v>
      </c>
      <c r="O105" s="26" t="s">
        <v>23</v>
      </c>
      <c r="P105" s="26" t="s">
        <v>26</v>
      </c>
      <c r="Q105" s="26" t="s">
        <v>27</v>
      </c>
      <c r="R105" s="26" t="s">
        <v>28</v>
      </c>
      <c r="S105" s="24" t="s">
        <v>24</v>
      </c>
    </row>
    <row r="106" spans="1:19" ht="15" customHeight="1">
      <c r="A106" s="525"/>
      <c r="B106" s="521" t="s">
        <v>29</v>
      </c>
      <c r="C106" s="121" t="s">
        <v>30</v>
      </c>
      <c r="D106" s="111"/>
      <c r="E106" s="112"/>
      <c r="F106" s="112"/>
      <c r="G106" s="112"/>
      <c r="H106" s="112"/>
      <c r="I106" s="112"/>
      <c r="J106" s="112"/>
      <c r="K106" s="112"/>
      <c r="L106" s="112"/>
      <c r="M106" s="112"/>
      <c r="N106" s="112"/>
      <c r="O106" s="112"/>
      <c r="P106" s="112"/>
      <c r="Q106" s="112"/>
      <c r="R106" s="112"/>
      <c r="S106" s="98">
        <f>SUM(D106:R106)</f>
        <v>0</v>
      </c>
    </row>
    <row r="107" spans="1:19" ht="15" customHeight="1">
      <c r="A107" s="526"/>
      <c r="B107" s="522"/>
      <c r="C107" s="122" t="s">
        <v>31</v>
      </c>
      <c r="D107" s="113"/>
      <c r="E107" s="114"/>
      <c r="F107" s="114"/>
      <c r="G107" s="114"/>
      <c r="H107" s="114"/>
      <c r="I107" s="114"/>
      <c r="J107" s="114"/>
      <c r="K107" s="114"/>
      <c r="L107" s="114"/>
      <c r="M107" s="114"/>
      <c r="N107" s="114"/>
      <c r="O107" s="114"/>
      <c r="P107" s="114"/>
      <c r="Q107" s="114"/>
      <c r="R107" s="114"/>
      <c r="S107" s="99">
        <f t="shared" ref="S107:S145" si="34">SUM(D107:R107)</f>
        <v>0</v>
      </c>
    </row>
    <row r="108" spans="1:19" ht="15" customHeight="1">
      <c r="A108" s="526"/>
      <c r="B108" s="523" t="s">
        <v>32</v>
      </c>
      <c r="C108" s="123" t="s">
        <v>30</v>
      </c>
      <c r="D108" s="115"/>
      <c r="E108" s="116"/>
      <c r="F108" s="116"/>
      <c r="G108" s="116"/>
      <c r="H108" s="116"/>
      <c r="I108" s="116"/>
      <c r="J108" s="116"/>
      <c r="K108" s="116"/>
      <c r="L108" s="116"/>
      <c r="M108" s="116"/>
      <c r="N108" s="116"/>
      <c r="O108" s="116"/>
      <c r="P108" s="116"/>
      <c r="Q108" s="116"/>
      <c r="R108" s="116"/>
      <c r="S108" s="102">
        <f t="shared" si="34"/>
        <v>0</v>
      </c>
    </row>
    <row r="109" spans="1:19" ht="15" customHeight="1">
      <c r="A109" s="526"/>
      <c r="B109" s="522"/>
      <c r="C109" s="122" t="s">
        <v>31</v>
      </c>
      <c r="D109" s="113"/>
      <c r="E109" s="114"/>
      <c r="F109" s="114"/>
      <c r="G109" s="114"/>
      <c r="H109" s="114"/>
      <c r="I109" s="114"/>
      <c r="J109" s="114"/>
      <c r="K109" s="114"/>
      <c r="L109" s="114"/>
      <c r="M109" s="114"/>
      <c r="N109" s="114"/>
      <c r="O109" s="114"/>
      <c r="P109" s="114"/>
      <c r="Q109" s="114"/>
      <c r="R109" s="114"/>
      <c r="S109" s="99">
        <f t="shared" si="34"/>
        <v>0</v>
      </c>
    </row>
    <row r="110" spans="1:19" ht="15" customHeight="1">
      <c r="A110" s="526"/>
      <c r="B110" s="523" t="s">
        <v>193</v>
      </c>
      <c r="C110" s="123" t="s">
        <v>30</v>
      </c>
      <c r="D110" s="115"/>
      <c r="E110" s="116"/>
      <c r="F110" s="116"/>
      <c r="G110" s="116"/>
      <c r="H110" s="116"/>
      <c r="I110" s="116"/>
      <c r="J110" s="116"/>
      <c r="K110" s="116"/>
      <c r="L110" s="116"/>
      <c r="M110" s="116"/>
      <c r="N110" s="116"/>
      <c r="O110" s="116"/>
      <c r="P110" s="116"/>
      <c r="Q110" s="116"/>
      <c r="R110" s="116"/>
      <c r="S110" s="102">
        <f t="shared" si="34"/>
        <v>0</v>
      </c>
    </row>
    <row r="111" spans="1:19" ht="15" customHeight="1">
      <c r="A111" s="526"/>
      <c r="B111" s="522"/>
      <c r="C111" s="122" t="s">
        <v>31</v>
      </c>
      <c r="D111" s="113"/>
      <c r="E111" s="114"/>
      <c r="F111" s="114"/>
      <c r="G111" s="114"/>
      <c r="H111" s="114"/>
      <c r="I111" s="114"/>
      <c r="J111" s="114"/>
      <c r="K111" s="114"/>
      <c r="L111" s="114"/>
      <c r="M111" s="114"/>
      <c r="N111" s="114"/>
      <c r="O111" s="114"/>
      <c r="P111" s="114"/>
      <c r="Q111" s="114"/>
      <c r="R111" s="114"/>
      <c r="S111" s="99">
        <f t="shared" si="34"/>
        <v>0</v>
      </c>
    </row>
    <row r="112" spans="1:19" ht="15" customHeight="1">
      <c r="A112" s="526"/>
      <c r="B112" s="523" t="s">
        <v>24</v>
      </c>
      <c r="C112" s="123" t="s">
        <v>30</v>
      </c>
      <c r="D112" s="398">
        <f t="shared" ref="D112:R112" si="35">SUM(D106,D108,D110)</f>
        <v>0</v>
      </c>
      <c r="E112" s="399">
        <f t="shared" si="35"/>
        <v>0</v>
      </c>
      <c r="F112" s="399">
        <f t="shared" si="35"/>
        <v>0</v>
      </c>
      <c r="G112" s="399">
        <f t="shared" si="35"/>
        <v>0</v>
      </c>
      <c r="H112" s="399">
        <f t="shared" si="35"/>
        <v>0</v>
      </c>
      <c r="I112" s="399">
        <f t="shared" si="35"/>
        <v>0</v>
      </c>
      <c r="J112" s="399">
        <f t="shared" si="35"/>
        <v>0</v>
      </c>
      <c r="K112" s="399">
        <f t="shared" si="35"/>
        <v>0</v>
      </c>
      <c r="L112" s="399">
        <f t="shared" si="35"/>
        <v>0</v>
      </c>
      <c r="M112" s="399">
        <f t="shared" si="35"/>
        <v>0</v>
      </c>
      <c r="N112" s="399">
        <f t="shared" si="35"/>
        <v>0</v>
      </c>
      <c r="O112" s="399">
        <f t="shared" si="35"/>
        <v>0</v>
      </c>
      <c r="P112" s="399">
        <f t="shared" si="35"/>
        <v>0</v>
      </c>
      <c r="Q112" s="399">
        <f t="shared" si="35"/>
        <v>0</v>
      </c>
      <c r="R112" s="399">
        <f t="shared" si="35"/>
        <v>0</v>
      </c>
      <c r="S112" s="102">
        <f t="shared" si="34"/>
        <v>0</v>
      </c>
    </row>
    <row r="113" spans="1:19" ht="15" customHeight="1" thickBot="1">
      <c r="A113" s="527"/>
      <c r="B113" s="524"/>
      <c r="C113" s="124" t="s">
        <v>31</v>
      </c>
      <c r="D113" s="400">
        <f t="shared" ref="D113:R113" si="36">SUM(D107,D109,D111)</f>
        <v>0</v>
      </c>
      <c r="E113" s="401">
        <f t="shared" si="36"/>
        <v>0</v>
      </c>
      <c r="F113" s="401">
        <f t="shared" si="36"/>
        <v>0</v>
      </c>
      <c r="G113" s="401">
        <f t="shared" si="36"/>
        <v>0</v>
      </c>
      <c r="H113" s="401">
        <f t="shared" si="36"/>
        <v>0</v>
      </c>
      <c r="I113" s="401">
        <f t="shared" si="36"/>
        <v>0</v>
      </c>
      <c r="J113" s="401">
        <f t="shared" si="36"/>
        <v>0</v>
      </c>
      <c r="K113" s="401">
        <f t="shared" si="36"/>
        <v>0</v>
      </c>
      <c r="L113" s="401">
        <f t="shared" si="36"/>
        <v>0</v>
      </c>
      <c r="M113" s="401">
        <f t="shared" si="36"/>
        <v>0</v>
      </c>
      <c r="N113" s="401">
        <f t="shared" si="36"/>
        <v>0</v>
      </c>
      <c r="O113" s="401">
        <f t="shared" si="36"/>
        <v>0</v>
      </c>
      <c r="P113" s="401">
        <f t="shared" si="36"/>
        <v>0</v>
      </c>
      <c r="Q113" s="401">
        <f t="shared" si="36"/>
        <v>0</v>
      </c>
      <c r="R113" s="401">
        <f t="shared" si="36"/>
        <v>0</v>
      </c>
      <c r="S113" s="105">
        <f t="shared" si="34"/>
        <v>0</v>
      </c>
    </row>
    <row r="114" spans="1:19" ht="15" customHeight="1">
      <c r="A114" s="525"/>
      <c r="B114" s="521" t="s">
        <v>29</v>
      </c>
      <c r="C114" s="121" t="s">
        <v>30</v>
      </c>
      <c r="D114" s="111"/>
      <c r="E114" s="112"/>
      <c r="F114" s="112"/>
      <c r="G114" s="112"/>
      <c r="H114" s="112"/>
      <c r="I114" s="112"/>
      <c r="J114" s="112"/>
      <c r="K114" s="112"/>
      <c r="L114" s="112"/>
      <c r="M114" s="112"/>
      <c r="N114" s="112"/>
      <c r="O114" s="112"/>
      <c r="P114" s="112"/>
      <c r="Q114" s="112"/>
      <c r="R114" s="112"/>
      <c r="S114" s="98">
        <f t="shared" si="34"/>
        <v>0</v>
      </c>
    </row>
    <row r="115" spans="1:19" ht="15" customHeight="1">
      <c r="A115" s="526"/>
      <c r="B115" s="522"/>
      <c r="C115" s="122" t="s">
        <v>31</v>
      </c>
      <c r="D115" s="113"/>
      <c r="E115" s="114"/>
      <c r="F115" s="114"/>
      <c r="G115" s="114"/>
      <c r="H115" s="114"/>
      <c r="I115" s="114"/>
      <c r="J115" s="114"/>
      <c r="K115" s="114"/>
      <c r="L115" s="114"/>
      <c r="M115" s="114"/>
      <c r="N115" s="114"/>
      <c r="O115" s="114"/>
      <c r="P115" s="114"/>
      <c r="Q115" s="114"/>
      <c r="R115" s="114"/>
      <c r="S115" s="99">
        <f t="shared" si="34"/>
        <v>0</v>
      </c>
    </row>
    <row r="116" spans="1:19" ht="15" customHeight="1">
      <c r="A116" s="526"/>
      <c r="B116" s="523" t="s">
        <v>32</v>
      </c>
      <c r="C116" s="123" t="s">
        <v>30</v>
      </c>
      <c r="D116" s="115"/>
      <c r="E116" s="116"/>
      <c r="F116" s="116"/>
      <c r="G116" s="116"/>
      <c r="H116" s="116"/>
      <c r="I116" s="116"/>
      <c r="J116" s="116"/>
      <c r="K116" s="116"/>
      <c r="L116" s="116"/>
      <c r="M116" s="116"/>
      <c r="N116" s="116"/>
      <c r="O116" s="116"/>
      <c r="P116" s="116"/>
      <c r="Q116" s="116"/>
      <c r="R116" s="116"/>
      <c r="S116" s="102">
        <f t="shared" si="34"/>
        <v>0</v>
      </c>
    </row>
    <row r="117" spans="1:19" ht="15" customHeight="1">
      <c r="A117" s="526"/>
      <c r="B117" s="522"/>
      <c r="C117" s="122" t="s">
        <v>31</v>
      </c>
      <c r="D117" s="113"/>
      <c r="E117" s="114"/>
      <c r="F117" s="114"/>
      <c r="G117" s="114"/>
      <c r="H117" s="114"/>
      <c r="I117" s="114"/>
      <c r="J117" s="114"/>
      <c r="K117" s="114"/>
      <c r="L117" s="114"/>
      <c r="M117" s="114"/>
      <c r="N117" s="114"/>
      <c r="O117" s="114"/>
      <c r="P117" s="114"/>
      <c r="Q117" s="114"/>
      <c r="R117" s="114"/>
      <c r="S117" s="99">
        <f t="shared" si="34"/>
        <v>0</v>
      </c>
    </row>
    <row r="118" spans="1:19" ht="15" customHeight="1">
      <c r="A118" s="526"/>
      <c r="B118" s="523" t="s">
        <v>193</v>
      </c>
      <c r="C118" s="123" t="s">
        <v>30</v>
      </c>
      <c r="D118" s="115"/>
      <c r="E118" s="116"/>
      <c r="F118" s="116"/>
      <c r="G118" s="116"/>
      <c r="H118" s="116"/>
      <c r="I118" s="116"/>
      <c r="J118" s="116"/>
      <c r="K118" s="116"/>
      <c r="L118" s="116"/>
      <c r="M118" s="116"/>
      <c r="N118" s="116"/>
      <c r="O118" s="116"/>
      <c r="P118" s="116"/>
      <c r="Q118" s="116"/>
      <c r="R118" s="116"/>
      <c r="S118" s="102">
        <f t="shared" si="34"/>
        <v>0</v>
      </c>
    </row>
    <row r="119" spans="1:19" ht="15" customHeight="1">
      <c r="A119" s="526"/>
      <c r="B119" s="522"/>
      <c r="C119" s="122" t="s">
        <v>31</v>
      </c>
      <c r="D119" s="113"/>
      <c r="E119" s="114"/>
      <c r="F119" s="114"/>
      <c r="G119" s="114"/>
      <c r="H119" s="114"/>
      <c r="I119" s="114"/>
      <c r="J119" s="114"/>
      <c r="K119" s="114"/>
      <c r="L119" s="114"/>
      <c r="M119" s="114"/>
      <c r="N119" s="114"/>
      <c r="O119" s="114"/>
      <c r="P119" s="114"/>
      <c r="Q119" s="114"/>
      <c r="R119" s="114"/>
      <c r="S119" s="99">
        <f t="shared" si="34"/>
        <v>0</v>
      </c>
    </row>
    <row r="120" spans="1:19" ht="15" customHeight="1">
      <c r="A120" s="526"/>
      <c r="B120" s="523" t="s">
        <v>24</v>
      </c>
      <c r="C120" s="123" t="s">
        <v>30</v>
      </c>
      <c r="D120" s="398">
        <f t="shared" ref="D120:R120" si="37">SUM(D114,D116,D118)</f>
        <v>0</v>
      </c>
      <c r="E120" s="399">
        <f t="shared" si="37"/>
        <v>0</v>
      </c>
      <c r="F120" s="399">
        <f t="shared" si="37"/>
        <v>0</v>
      </c>
      <c r="G120" s="399">
        <f t="shared" si="37"/>
        <v>0</v>
      </c>
      <c r="H120" s="399">
        <f t="shared" si="37"/>
        <v>0</v>
      </c>
      <c r="I120" s="399">
        <f t="shared" si="37"/>
        <v>0</v>
      </c>
      <c r="J120" s="399">
        <f t="shared" si="37"/>
        <v>0</v>
      </c>
      <c r="K120" s="399">
        <f t="shared" si="37"/>
        <v>0</v>
      </c>
      <c r="L120" s="399">
        <f t="shared" si="37"/>
        <v>0</v>
      </c>
      <c r="M120" s="399">
        <f t="shared" si="37"/>
        <v>0</v>
      </c>
      <c r="N120" s="399">
        <f t="shared" si="37"/>
        <v>0</v>
      </c>
      <c r="O120" s="399">
        <f t="shared" si="37"/>
        <v>0</v>
      </c>
      <c r="P120" s="399">
        <f t="shared" si="37"/>
        <v>0</v>
      </c>
      <c r="Q120" s="399">
        <f t="shared" si="37"/>
        <v>0</v>
      </c>
      <c r="R120" s="399">
        <f t="shared" si="37"/>
        <v>0</v>
      </c>
      <c r="S120" s="102">
        <f t="shared" si="34"/>
        <v>0</v>
      </c>
    </row>
    <row r="121" spans="1:19" ht="15" customHeight="1" thickBot="1">
      <c r="A121" s="527"/>
      <c r="B121" s="524"/>
      <c r="C121" s="124" t="s">
        <v>31</v>
      </c>
      <c r="D121" s="400">
        <f t="shared" ref="D121:R121" si="38">SUM(D115,D117,D119)</f>
        <v>0</v>
      </c>
      <c r="E121" s="401">
        <f t="shared" si="38"/>
        <v>0</v>
      </c>
      <c r="F121" s="401">
        <f t="shared" si="38"/>
        <v>0</v>
      </c>
      <c r="G121" s="401">
        <f t="shared" si="38"/>
        <v>0</v>
      </c>
      <c r="H121" s="401">
        <f t="shared" si="38"/>
        <v>0</v>
      </c>
      <c r="I121" s="401">
        <f t="shared" si="38"/>
        <v>0</v>
      </c>
      <c r="J121" s="401">
        <f t="shared" si="38"/>
        <v>0</v>
      </c>
      <c r="K121" s="401">
        <f t="shared" si="38"/>
        <v>0</v>
      </c>
      <c r="L121" s="401">
        <f t="shared" si="38"/>
        <v>0</v>
      </c>
      <c r="M121" s="401">
        <f t="shared" si="38"/>
        <v>0</v>
      </c>
      <c r="N121" s="401">
        <f t="shared" si="38"/>
        <v>0</v>
      </c>
      <c r="O121" s="401">
        <f t="shared" si="38"/>
        <v>0</v>
      </c>
      <c r="P121" s="401">
        <f t="shared" si="38"/>
        <v>0</v>
      </c>
      <c r="Q121" s="401">
        <f t="shared" si="38"/>
        <v>0</v>
      </c>
      <c r="R121" s="401">
        <f t="shared" si="38"/>
        <v>0</v>
      </c>
      <c r="S121" s="105">
        <f t="shared" si="34"/>
        <v>0</v>
      </c>
    </row>
    <row r="122" spans="1:19" ht="15" customHeight="1">
      <c r="A122" s="525"/>
      <c r="B122" s="521" t="s">
        <v>29</v>
      </c>
      <c r="C122" s="121" t="s">
        <v>30</v>
      </c>
      <c r="D122" s="111"/>
      <c r="E122" s="112"/>
      <c r="F122" s="112"/>
      <c r="G122" s="112"/>
      <c r="H122" s="112"/>
      <c r="I122" s="112"/>
      <c r="J122" s="112"/>
      <c r="K122" s="112"/>
      <c r="L122" s="112"/>
      <c r="M122" s="112"/>
      <c r="N122" s="112"/>
      <c r="O122" s="112"/>
      <c r="P122" s="112"/>
      <c r="Q122" s="112"/>
      <c r="R122" s="112"/>
      <c r="S122" s="98">
        <f t="shared" si="34"/>
        <v>0</v>
      </c>
    </row>
    <row r="123" spans="1:19" ht="15" customHeight="1">
      <c r="A123" s="526"/>
      <c r="B123" s="522"/>
      <c r="C123" s="122" t="s">
        <v>31</v>
      </c>
      <c r="D123" s="113"/>
      <c r="E123" s="114"/>
      <c r="F123" s="114"/>
      <c r="G123" s="114"/>
      <c r="H123" s="114"/>
      <c r="I123" s="114"/>
      <c r="J123" s="114"/>
      <c r="K123" s="114"/>
      <c r="L123" s="114"/>
      <c r="M123" s="114"/>
      <c r="N123" s="114"/>
      <c r="O123" s="114"/>
      <c r="P123" s="114"/>
      <c r="Q123" s="114"/>
      <c r="R123" s="114"/>
      <c r="S123" s="99">
        <f t="shared" si="34"/>
        <v>0</v>
      </c>
    </row>
    <row r="124" spans="1:19" ht="15" customHeight="1">
      <c r="A124" s="526"/>
      <c r="B124" s="523" t="s">
        <v>32</v>
      </c>
      <c r="C124" s="123" t="s">
        <v>30</v>
      </c>
      <c r="D124" s="115"/>
      <c r="E124" s="116"/>
      <c r="F124" s="116"/>
      <c r="G124" s="116"/>
      <c r="H124" s="116"/>
      <c r="I124" s="116"/>
      <c r="J124" s="116"/>
      <c r="K124" s="116"/>
      <c r="L124" s="116"/>
      <c r="M124" s="116"/>
      <c r="N124" s="116"/>
      <c r="O124" s="116"/>
      <c r="P124" s="116"/>
      <c r="Q124" s="116"/>
      <c r="R124" s="116"/>
      <c r="S124" s="102">
        <f t="shared" si="34"/>
        <v>0</v>
      </c>
    </row>
    <row r="125" spans="1:19" ht="15" customHeight="1">
      <c r="A125" s="526"/>
      <c r="B125" s="522"/>
      <c r="C125" s="122" t="s">
        <v>31</v>
      </c>
      <c r="D125" s="113"/>
      <c r="E125" s="114"/>
      <c r="F125" s="114"/>
      <c r="G125" s="114"/>
      <c r="H125" s="114"/>
      <c r="I125" s="114"/>
      <c r="J125" s="114"/>
      <c r="K125" s="114"/>
      <c r="L125" s="114"/>
      <c r="M125" s="114"/>
      <c r="N125" s="114"/>
      <c r="O125" s="114"/>
      <c r="P125" s="114"/>
      <c r="Q125" s="114"/>
      <c r="R125" s="114"/>
      <c r="S125" s="99">
        <f t="shared" si="34"/>
        <v>0</v>
      </c>
    </row>
    <row r="126" spans="1:19" ht="15" customHeight="1">
      <c r="A126" s="526"/>
      <c r="B126" s="523" t="s">
        <v>193</v>
      </c>
      <c r="C126" s="123" t="s">
        <v>30</v>
      </c>
      <c r="D126" s="115"/>
      <c r="E126" s="116"/>
      <c r="F126" s="116"/>
      <c r="G126" s="116"/>
      <c r="H126" s="116"/>
      <c r="I126" s="116"/>
      <c r="J126" s="116"/>
      <c r="K126" s="116"/>
      <c r="L126" s="116"/>
      <c r="M126" s="116"/>
      <c r="N126" s="116"/>
      <c r="O126" s="116"/>
      <c r="P126" s="116"/>
      <c r="Q126" s="116"/>
      <c r="R126" s="116"/>
      <c r="S126" s="102">
        <f t="shared" si="34"/>
        <v>0</v>
      </c>
    </row>
    <row r="127" spans="1:19" ht="15" customHeight="1">
      <c r="A127" s="526"/>
      <c r="B127" s="522"/>
      <c r="C127" s="122" t="s">
        <v>31</v>
      </c>
      <c r="D127" s="113"/>
      <c r="E127" s="114"/>
      <c r="F127" s="114"/>
      <c r="G127" s="114"/>
      <c r="H127" s="114"/>
      <c r="I127" s="114"/>
      <c r="J127" s="114"/>
      <c r="K127" s="114"/>
      <c r="L127" s="114"/>
      <c r="M127" s="114"/>
      <c r="N127" s="114"/>
      <c r="O127" s="114"/>
      <c r="P127" s="114"/>
      <c r="Q127" s="114"/>
      <c r="R127" s="114"/>
      <c r="S127" s="99">
        <f t="shared" si="34"/>
        <v>0</v>
      </c>
    </row>
    <row r="128" spans="1:19" ht="15" customHeight="1">
      <c r="A128" s="526"/>
      <c r="B128" s="523" t="s">
        <v>24</v>
      </c>
      <c r="C128" s="123" t="s">
        <v>30</v>
      </c>
      <c r="D128" s="398">
        <f t="shared" ref="D128:R128" si="39">SUM(D122,D124,D126)</f>
        <v>0</v>
      </c>
      <c r="E128" s="399">
        <f t="shared" si="39"/>
        <v>0</v>
      </c>
      <c r="F128" s="399">
        <f t="shared" si="39"/>
        <v>0</v>
      </c>
      <c r="G128" s="399">
        <f t="shared" si="39"/>
        <v>0</v>
      </c>
      <c r="H128" s="399">
        <f t="shared" si="39"/>
        <v>0</v>
      </c>
      <c r="I128" s="399">
        <f t="shared" si="39"/>
        <v>0</v>
      </c>
      <c r="J128" s="399">
        <f t="shared" si="39"/>
        <v>0</v>
      </c>
      <c r="K128" s="399">
        <f t="shared" si="39"/>
        <v>0</v>
      </c>
      <c r="L128" s="399">
        <f t="shared" si="39"/>
        <v>0</v>
      </c>
      <c r="M128" s="399">
        <f t="shared" si="39"/>
        <v>0</v>
      </c>
      <c r="N128" s="399">
        <f t="shared" si="39"/>
        <v>0</v>
      </c>
      <c r="O128" s="399">
        <f t="shared" si="39"/>
        <v>0</v>
      </c>
      <c r="P128" s="399">
        <f t="shared" si="39"/>
        <v>0</v>
      </c>
      <c r="Q128" s="399">
        <f t="shared" si="39"/>
        <v>0</v>
      </c>
      <c r="R128" s="399">
        <f t="shared" si="39"/>
        <v>0</v>
      </c>
      <c r="S128" s="102">
        <f t="shared" si="34"/>
        <v>0</v>
      </c>
    </row>
    <row r="129" spans="1:19" ht="15" customHeight="1" thickBot="1">
      <c r="A129" s="527"/>
      <c r="B129" s="524"/>
      <c r="C129" s="124" t="s">
        <v>31</v>
      </c>
      <c r="D129" s="400">
        <f t="shared" ref="D129:R129" si="40">SUM(D123,D125,D127)</f>
        <v>0</v>
      </c>
      <c r="E129" s="401">
        <f t="shared" si="40"/>
        <v>0</v>
      </c>
      <c r="F129" s="401">
        <f t="shared" si="40"/>
        <v>0</v>
      </c>
      <c r="G129" s="401">
        <f t="shared" si="40"/>
        <v>0</v>
      </c>
      <c r="H129" s="401">
        <f t="shared" si="40"/>
        <v>0</v>
      </c>
      <c r="I129" s="401">
        <f t="shared" si="40"/>
        <v>0</v>
      </c>
      <c r="J129" s="401">
        <f t="shared" si="40"/>
        <v>0</v>
      </c>
      <c r="K129" s="401">
        <f t="shared" si="40"/>
        <v>0</v>
      </c>
      <c r="L129" s="401">
        <f t="shared" si="40"/>
        <v>0</v>
      </c>
      <c r="M129" s="401">
        <f t="shared" si="40"/>
        <v>0</v>
      </c>
      <c r="N129" s="401">
        <f t="shared" si="40"/>
        <v>0</v>
      </c>
      <c r="O129" s="401">
        <f t="shared" si="40"/>
        <v>0</v>
      </c>
      <c r="P129" s="401">
        <f t="shared" si="40"/>
        <v>0</v>
      </c>
      <c r="Q129" s="401">
        <f t="shared" si="40"/>
        <v>0</v>
      </c>
      <c r="R129" s="401">
        <f t="shared" si="40"/>
        <v>0</v>
      </c>
      <c r="S129" s="105">
        <f t="shared" si="34"/>
        <v>0</v>
      </c>
    </row>
    <row r="130" spans="1:19" ht="15" customHeight="1">
      <c r="A130" s="525"/>
      <c r="B130" s="521" t="s">
        <v>29</v>
      </c>
      <c r="C130" s="121" t="s">
        <v>30</v>
      </c>
      <c r="D130" s="111"/>
      <c r="E130" s="112"/>
      <c r="F130" s="112"/>
      <c r="G130" s="112"/>
      <c r="H130" s="112"/>
      <c r="I130" s="112"/>
      <c r="J130" s="112"/>
      <c r="K130" s="112"/>
      <c r="L130" s="112"/>
      <c r="M130" s="112"/>
      <c r="N130" s="112"/>
      <c r="O130" s="112"/>
      <c r="P130" s="112"/>
      <c r="Q130" s="112"/>
      <c r="R130" s="112"/>
      <c r="S130" s="98">
        <f t="shared" si="34"/>
        <v>0</v>
      </c>
    </row>
    <row r="131" spans="1:19" ht="15" customHeight="1">
      <c r="A131" s="526"/>
      <c r="B131" s="522"/>
      <c r="C131" s="122" t="s">
        <v>31</v>
      </c>
      <c r="D131" s="113"/>
      <c r="E131" s="114"/>
      <c r="F131" s="114"/>
      <c r="G131" s="114"/>
      <c r="H131" s="114"/>
      <c r="I131" s="114"/>
      <c r="J131" s="114"/>
      <c r="K131" s="114"/>
      <c r="L131" s="114"/>
      <c r="M131" s="114"/>
      <c r="N131" s="114"/>
      <c r="O131" s="114"/>
      <c r="P131" s="114"/>
      <c r="Q131" s="114"/>
      <c r="R131" s="114"/>
      <c r="S131" s="99">
        <f t="shared" si="34"/>
        <v>0</v>
      </c>
    </row>
    <row r="132" spans="1:19" ht="15" customHeight="1">
      <c r="A132" s="526"/>
      <c r="B132" s="523" t="s">
        <v>32</v>
      </c>
      <c r="C132" s="123" t="s">
        <v>30</v>
      </c>
      <c r="D132" s="115"/>
      <c r="E132" s="116"/>
      <c r="F132" s="116"/>
      <c r="G132" s="116"/>
      <c r="H132" s="116"/>
      <c r="I132" s="116"/>
      <c r="J132" s="116"/>
      <c r="K132" s="116"/>
      <c r="L132" s="116"/>
      <c r="M132" s="116"/>
      <c r="N132" s="116"/>
      <c r="O132" s="116"/>
      <c r="P132" s="116"/>
      <c r="Q132" s="116"/>
      <c r="R132" s="116"/>
      <c r="S132" s="102">
        <f t="shared" si="34"/>
        <v>0</v>
      </c>
    </row>
    <row r="133" spans="1:19" ht="15" customHeight="1">
      <c r="A133" s="526"/>
      <c r="B133" s="522"/>
      <c r="C133" s="122" t="s">
        <v>31</v>
      </c>
      <c r="D133" s="113"/>
      <c r="E133" s="114"/>
      <c r="F133" s="114"/>
      <c r="G133" s="114"/>
      <c r="H133" s="114"/>
      <c r="I133" s="114"/>
      <c r="J133" s="114"/>
      <c r="K133" s="114"/>
      <c r="L133" s="114"/>
      <c r="M133" s="114"/>
      <c r="N133" s="114"/>
      <c r="O133" s="114"/>
      <c r="P133" s="114"/>
      <c r="Q133" s="114"/>
      <c r="R133" s="114"/>
      <c r="S133" s="99">
        <f t="shared" si="34"/>
        <v>0</v>
      </c>
    </row>
    <row r="134" spans="1:19" ht="15" customHeight="1">
      <c r="A134" s="526"/>
      <c r="B134" s="523" t="s">
        <v>193</v>
      </c>
      <c r="C134" s="123" t="s">
        <v>30</v>
      </c>
      <c r="D134" s="115"/>
      <c r="E134" s="116"/>
      <c r="F134" s="116"/>
      <c r="G134" s="116"/>
      <c r="H134" s="116"/>
      <c r="I134" s="116"/>
      <c r="J134" s="116"/>
      <c r="K134" s="116"/>
      <c r="L134" s="116"/>
      <c r="M134" s="116"/>
      <c r="N134" s="116"/>
      <c r="O134" s="116"/>
      <c r="P134" s="116"/>
      <c r="Q134" s="116"/>
      <c r="R134" s="116"/>
      <c r="S134" s="102">
        <f t="shared" si="34"/>
        <v>0</v>
      </c>
    </row>
    <row r="135" spans="1:19" ht="15" customHeight="1">
      <c r="A135" s="526"/>
      <c r="B135" s="522"/>
      <c r="C135" s="122" t="s">
        <v>31</v>
      </c>
      <c r="D135" s="113"/>
      <c r="E135" s="114"/>
      <c r="F135" s="114"/>
      <c r="G135" s="114"/>
      <c r="H135" s="114"/>
      <c r="I135" s="114"/>
      <c r="J135" s="114"/>
      <c r="K135" s="114"/>
      <c r="L135" s="114"/>
      <c r="M135" s="114"/>
      <c r="N135" s="114"/>
      <c r="O135" s="114"/>
      <c r="P135" s="114"/>
      <c r="Q135" s="114"/>
      <c r="R135" s="114"/>
      <c r="S135" s="99">
        <f t="shared" si="34"/>
        <v>0</v>
      </c>
    </row>
    <row r="136" spans="1:19" ht="15" customHeight="1">
      <c r="A136" s="526"/>
      <c r="B136" s="523" t="s">
        <v>24</v>
      </c>
      <c r="C136" s="123" t="s">
        <v>30</v>
      </c>
      <c r="D136" s="398">
        <f t="shared" ref="D136:R136" si="41">SUM(D130,D132,D134)</f>
        <v>0</v>
      </c>
      <c r="E136" s="399">
        <f t="shared" si="41"/>
        <v>0</v>
      </c>
      <c r="F136" s="399">
        <f t="shared" si="41"/>
        <v>0</v>
      </c>
      <c r="G136" s="399">
        <f t="shared" si="41"/>
        <v>0</v>
      </c>
      <c r="H136" s="399">
        <f t="shared" si="41"/>
        <v>0</v>
      </c>
      <c r="I136" s="399">
        <f t="shared" si="41"/>
        <v>0</v>
      </c>
      <c r="J136" s="399">
        <f t="shared" si="41"/>
        <v>0</v>
      </c>
      <c r="K136" s="399">
        <f t="shared" si="41"/>
        <v>0</v>
      </c>
      <c r="L136" s="399">
        <f t="shared" si="41"/>
        <v>0</v>
      </c>
      <c r="M136" s="399">
        <f t="shared" si="41"/>
        <v>0</v>
      </c>
      <c r="N136" s="399">
        <f t="shared" si="41"/>
        <v>0</v>
      </c>
      <c r="O136" s="399">
        <f t="shared" si="41"/>
        <v>0</v>
      </c>
      <c r="P136" s="399">
        <f t="shared" si="41"/>
        <v>0</v>
      </c>
      <c r="Q136" s="399">
        <f t="shared" si="41"/>
        <v>0</v>
      </c>
      <c r="R136" s="399">
        <f t="shared" si="41"/>
        <v>0</v>
      </c>
      <c r="S136" s="102">
        <f t="shared" si="34"/>
        <v>0</v>
      </c>
    </row>
    <row r="137" spans="1:19" ht="15" customHeight="1" thickBot="1">
      <c r="A137" s="527"/>
      <c r="B137" s="524"/>
      <c r="C137" s="124" t="s">
        <v>31</v>
      </c>
      <c r="D137" s="400">
        <f t="shared" ref="D137:R137" si="42">SUM(D131,D133,D135)</f>
        <v>0</v>
      </c>
      <c r="E137" s="401">
        <f t="shared" si="42"/>
        <v>0</v>
      </c>
      <c r="F137" s="401">
        <f t="shared" si="42"/>
        <v>0</v>
      </c>
      <c r="G137" s="401">
        <f t="shared" si="42"/>
        <v>0</v>
      </c>
      <c r="H137" s="401">
        <f t="shared" si="42"/>
        <v>0</v>
      </c>
      <c r="I137" s="401">
        <f t="shared" si="42"/>
        <v>0</v>
      </c>
      <c r="J137" s="401">
        <f t="shared" si="42"/>
        <v>0</v>
      </c>
      <c r="K137" s="401">
        <f t="shared" si="42"/>
        <v>0</v>
      </c>
      <c r="L137" s="401">
        <f t="shared" si="42"/>
        <v>0</v>
      </c>
      <c r="M137" s="401">
        <f t="shared" si="42"/>
        <v>0</v>
      </c>
      <c r="N137" s="401">
        <f t="shared" si="42"/>
        <v>0</v>
      </c>
      <c r="O137" s="401">
        <f t="shared" si="42"/>
        <v>0</v>
      </c>
      <c r="P137" s="401">
        <f t="shared" si="42"/>
        <v>0</v>
      </c>
      <c r="Q137" s="401">
        <f t="shared" si="42"/>
        <v>0</v>
      </c>
      <c r="R137" s="401">
        <f t="shared" si="42"/>
        <v>0</v>
      </c>
      <c r="S137" s="105">
        <f t="shared" si="34"/>
        <v>0</v>
      </c>
    </row>
    <row r="138" spans="1:19" ht="15" customHeight="1">
      <c r="A138" s="528"/>
      <c r="B138" s="521" t="s">
        <v>29</v>
      </c>
      <c r="C138" s="121" t="s">
        <v>30</v>
      </c>
      <c r="D138" s="111"/>
      <c r="E138" s="112"/>
      <c r="F138" s="112"/>
      <c r="G138" s="112"/>
      <c r="H138" s="112"/>
      <c r="I138" s="112"/>
      <c r="J138" s="112"/>
      <c r="K138" s="112"/>
      <c r="L138" s="112"/>
      <c r="M138" s="112"/>
      <c r="N138" s="112"/>
      <c r="O138" s="112"/>
      <c r="P138" s="112"/>
      <c r="Q138" s="112"/>
      <c r="R138" s="112"/>
      <c r="S138" s="98">
        <f t="shared" si="34"/>
        <v>0</v>
      </c>
    </row>
    <row r="139" spans="1:19" ht="15" customHeight="1">
      <c r="A139" s="529"/>
      <c r="B139" s="522"/>
      <c r="C139" s="122" t="s">
        <v>31</v>
      </c>
      <c r="D139" s="113"/>
      <c r="E139" s="114"/>
      <c r="F139" s="114"/>
      <c r="G139" s="114"/>
      <c r="H139" s="114"/>
      <c r="I139" s="114"/>
      <c r="J139" s="114"/>
      <c r="K139" s="114"/>
      <c r="L139" s="114"/>
      <c r="M139" s="114"/>
      <c r="N139" s="114"/>
      <c r="O139" s="114"/>
      <c r="P139" s="114"/>
      <c r="Q139" s="114"/>
      <c r="R139" s="114"/>
      <c r="S139" s="99">
        <f t="shared" si="34"/>
        <v>0</v>
      </c>
    </row>
    <row r="140" spans="1:19" ht="15" customHeight="1">
      <c r="A140" s="529"/>
      <c r="B140" s="523" t="s">
        <v>32</v>
      </c>
      <c r="C140" s="123" t="s">
        <v>30</v>
      </c>
      <c r="D140" s="115"/>
      <c r="E140" s="116"/>
      <c r="F140" s="116"/>
      <c r="G140" s="116"/>
      <c r="H140" s="116"/>
      <c r="I140" s="116"/>
      <c r="J140" s="116"/>
      <c r="K140" s="116"/>
      <c r="L140" s="116"/>
      <c r="M140" s="116"/>
      <c r="N140" s="116"/>
      <c r="O140" s="116"/>
      <c r="P140" s="116"/>
      <c r="Q140" s="116"/>
      <c r="R140" s="116"/>
      <c r="S140" s="102">
        <f t="shared" si="34"/>
        <v>0</v>
      </c>
    </row>
    <row r="141" spans="1:19" ht="15" customHeight="1">
      <c r="A141" s="529"/>
      <c r="B141" s="522"/>
      <c r="C141" s="122" t="s">
        <v>31</v>
      </c>
      <c r="D141" s="113"/>
      <c r="E141" s="114"/>
      <c r="F141" s="114"/>
      <c r="G141" s="114"/>
      <c r="H141" s="114"/>
      <c r="I141" s="114"/>
      <c r="J141" s="114"/>
      <c r="K141" s="114"/>
      <c r="L141" s="114"/>
      <c r="M141" s="114"/>
      <c r="N141" s="114"/>
      <c r="O141" s="114"/>
      <c r="P141" s="114"/>
      <c r="Q141" s="114"/>
      <c r="R141" s="114"/>
      <c r="S141" s="99">
        <f t="shared" si="34"/>
        <v>0</v>
      </c>
    </row>
    <row r="142" spans="1:19" ht="15" customHeight="1">
      <c r="A142" s="529"/>
      <c r="B142" s="523" t="s">
        <v>193</v>
      </c>
      <c r="C142" s="123" t="s">
        <v>30</v>
      </c>
      <c r="D142" s="115"/>
      <c r="E142" s="116"/>
      <c r="F142" s="116"/>
      <c r="G142" s="116"/>
      <c r="H142" s="116"/>
      <c r="I142" s="116"/>
      <c r="J142" s="116"/>
      <c r="K142" s="116"/>
      <c r="L142" s="116"/>
      <c r="M142" s="116"/>
      <c r="N142" s="116"/>
      <c r="O142" s="116"/>
      <c r="P142" s="116"/>
      <c r="Q142" s="116"/>
      <c r="R142" s="116"/>
      <c r="S142" s="102">
        <f t="shared" si="34"/>
        <v>0</v>
      </c>
    </row>
    <row r="143" spans="1:19" ht="15" customHeight="1">
      <c r="A143" s="529"/>
      <c r="B143" s="522"/>
      <c r="C143" s="122" t="s">
        <v>31</v>
      </c>
      <c r="D143" s="113"/>
      <c r="E143" s="114"/>
      <c r="F143" s="114"/>
      <c r="G143" s="114"/>
      <c r="H143" s="114"/>
      <c r="I143" s="114"/>
      <c r="J143" s="114"/>
      <c r="K143" s="114"/>
      <c r="L143" s="114"/>
      <c r="M143" s="114"/>
      <c r="N143" s="114"/>
      <c r="O143" s="114"/>
      <c r="P143" s="114"/>
      <c r="Q143" s="114"/>
      <c r="R143" s="114"/>
      <c r="S143" s="99">
        <f t="shared" si="34"/>
        <v>0</v>
      </c>
    </row>
    <row r="144" spans="1:19" ht="15" customHeight="1">
      <c r="A144" s="529"/>
      <c r="B144" s="523" t="s">
        <v>24</v>
      </c>
      <c r="C144" s="123" t="s">
        <v>30</v>
      </c>
      <c r="D144" s="398">
        <f t="shared" ref="D144:R144" si="43">SUM(D138,D140,D142)</f>
        <v>0</v>
      </c>
      <c r="E144" s="399">
        <f t="shared" si="43"/>
        <v>0</v>
      </c>
      <c r="F144" s="399">
        <f t="shared" si="43"/>
        <v>0</v>
      </c>
      <c r="G144" s="399">
        <f t="shared" si="43"/>
        <v>0</v>
      </c>
      <c r="H144" s="399">
        <f t="shared" si="43"/>
        <v>0</v>
      </c>
      <c r="I144" s="399">
        <f t="shared" si="43"/>
        <v>0</v>
      </c>
      <c r="J144" s="399">
        <f t="shared" si="43"/>
        <v>0</v>
      </c>
      <c r="K144" s="399">
        <f t="shared" si="43"/>
        <v>0</v>
      </c>
      <c r="L144" s="399">
        <f t="shared" si="43"/>
        <v>0</v>
      </c>
      <c r="M144" s="399">
        <f t="shared" si="43"/>
        <v>0</v>
      </c>
      <c r="N144" s="399">
        <f t="shared" si="43"/>
        <v>0</v>
      </c>
      <c r="O144" s="399">
        <f t="shared" si="43"/>
        <v>0</v>
      </c>
      <c r="P144" s="399">
        <f t="shared" si="43"/>
        <v>0</v>
      </c>
      <c r="Q144" s="399">
        <f t="shared" si="43"/>
        <v>0</v>
      </c>
      <c r="R144" s="399">
        <f t="shared" si="43"/>
        <v>0</v>
      </c>
      <c r="S144" s="102">
        <f t="shared" si="34"/>
        <v>0</v>
      </c>
    </row>
    <row r="145" spans="1:19" ht="15" customHeight="1" thickBot="1">
      <c r="A145" s="530"/>
      <c r="B145" s="524"/>
      <c r="C145" s="124" t="s">
        <v>31</v>
      </c>
      <c r="D145" s="400">
        <f t="shared" ref="D145:R145" si="44">SUM(D139,D141,D143)</f>
        <v>0</v>
      </c>
      <c r="E145" s="401">
        <f t="shared" si="44"/>
        <v>0</v>
      </c>
      <c r="F145" s="401">
        <f t="shared" si="44"/>
        <v>0</v>
      </c>
      <c r="G145" s="401">
        <f t="shared" si="44"/>
        <v>0</v>
      </c>
      <c r="H145" s="401">
        <f t="shared" si="44"/>
        <v>0</v>
      </c>
      <c r="I145" s="401">
        <f t="shared" si="44"/>
        <v>0</v>
      </c>
      <c r="J145" s="401">
        <f t="shared" si="44"/>
        <v>0</v>
      </c>
      <c r="K145" s="401">
        <f t="shared" si="44"/>
        <v>0</v>
      </c>
      <c r="L145" s="401">
        <f t="shared" si="44"/>
        <v>0</v>
      </c>
      <c r="M145" s="401">
        <f t="shared" si="44"/>
        <v>0</v>
      </c>
      <c r="N145" s="401">
        <f t="shared" si="44"/>
        <v>0</v>
      </c>
      <c r="O145" s="401">
        <f t="shared" si="44"/>
        <v>0</v>
      </c>
      <c r="P145" s="401">
        <f t="shared" si="44"/>
        <v>0</v>
      </c>
      <c r="Q145" s="401">
        <f t="shared" si="44"/>
        <v>0</v>
      </c>
      <c r="R145" s="401">
        <f t="shared" si="44"/>
        <v>0</v>
      </c>
      <c r="S145" s="105">
        <f t="shared" si="34"/>
        <v>0</v>
      </c>
    </row>
    <row r="146" spans="1:19" ht="15" customHeight="1">
      <c r="A146" s="518" t="s">
        <v>336</v>
      </c>
      <c r="B146" s="521" t="s">
        <v>29</v>
      </c>
      <c r="C146" s="121" t="s">
        <v>30</v>
      </c>
      <c r="D146" s="394">
        <f t="shared" ref="D146:R146" si="45">SUM(D106,D114,D122,D130,D138,D95)</f>
        <v>5000</v>
      </c>
      <c r="E146" s="395">
        <f t="shared" si="45"/>
        <v>5000</v>
      </c>
      <c r="F146" s="395">
        <f t="shared" si="45"/>
        <v>5000</v>
      </c>
      <c r="G146" s="395">
        <f t="shared" si="45"/>
        <v>5000</v>
      </c>
      <c r="H146" s="395">
        <f t="shared" si="45"/>
        <v>5000</v>
      </c>
      <c r="I146" s="395">
        <f t="shared" si="45"/>
        <v>5000</v>
      </c>
      <c r="J146" s="395">
        <f t="shared" si="45"/>
        <v>5000</v>
      </c>
      <c r="K146" s="395">
        <f t="shared" si="45"/>
        <v>5000</v>
      </c>
      <c r="L146" s="395">
        <f t="shared" si="45"/>
        <v>5000</v>
      </c>
      <c r="M146" s="395">
        <f t="shared" si="45"/>
        <v>5000</v>
      </c>
      <c r="N146" s="395">
        <f t="shared" si="45"/>
        <v>5000</v>
      </c>
      <c r="O146" s="395">
        <f t="shared" si="45"/>
        <v>5000</v>
      </c>
      <c r="P146" s="395">
        <f t="shared" si="45"/>
        <v>0</v>
      </c>
      <c r="Q146" s="395">
        <f t="shared" si="45"/>
        <v>0</v>
      </c>
      <c r="R146" s="395">
        <f t="shared" si="45"/>
        <v>0</v>
      </c>
      <c r="S146" s="98">
        <f>SUM(S106,S114,S122,S130,S138,S95)</f>
        <v>60000</v>
      </c>
    </row>
    <row r="147" spans="1:19" ht="15" customHeight="1">
      <c r="A147" s="519"/>
      <c r="B147" s="522"/>
      <c r="C147" s="122" t="s">
        <v>31</v>
      </c>
      <c r="D147" s="396">
        <f t="shared" ref="D147:S151" si="46">SUM(D107,D115,D123,D131,D139,D96)</f>
        <v>10000</v>
      </c>
      <c r="E147" s="397">
        <f t="shared" si="46"/>
        <v>10000</v>
      </c>
      <c r="F147" s="397">
        <f t="shared" si="46"/>
        <v>10000</v>
      </c>
      <c r="G147" s="397">
        <f t="shared" si="46"/>
        <v>10000</v>
      </c>
      <c r="H147" s="397">
        <f t="shared" si="46"/>
        <v>10000</v>
      </c>
      <c r="I147" s="397">
        <f t="shared" si="46"/>
        <v>10000</v>
      </c>
      <c r="J147" s="397">
        <f t="shared" si="46"/>
        <v>10000</v>
      </c>
      <c r="K147" s="397">
        <f t="shared" si="46"/>
        <v>10000</v>
      </c>
      <c r="L147" s="397">
        <f t="shared" si="46"/>
        <v>10000</v>
      </c>
      <c r="M147" s="397">
        <f t="shared" si="46"/>
        <v>10000</v>
      </c>
      <c r="N147" s="397">
        <f t="shared" si="46"/>
        <v>10000</v>
      </c>
      <c r="O147" s="397">
        <f t="shared" si="46"/>
        <v>10000</v>
      </c>
      <c r="P147" s="397">
        <f t="shared" si="46"/>
        <v>0</v>
      </c>
      <c r="Q147" s="397">
        <f t="shared" si="46"/>
        <v>0</v>
      </c>
      <c r="R147" s="397">
        <f t="shared" si="46"/>
        <v>0</v>
      </c>
      <c r="S147" s="99">
        <f t="shared" si="46"/>
        <v>120000</v>
      </c>
    </row>
    <row r="148" spans="1:19" ht="15" customHeight="1">
      <c r="A148" s="519"/>
      <c r="B148" s="523" t="s">
        <v>32</v>
      </c>
      <c r="C148" s="123" t="s">
        <v>30</v>
      </c>
      <c r="D148" s="398">
        <f t="shared" ref="D148:R148" si="47">SUM(D108,D116,D124,D132,D140,D97)</f>
        <v>5000</v>
      </c>
      <c r="E148" s="399">
        <f t="shared" si="47"/>
        <v>5000</v>
      </c>
      <c r="F148" s="399">
        <f t="shared" si="47"/>
        <v>5000</v>
      </c>
      <c r="G148" s="399">
        <f t="shared" si="47"/>
        <v>5000</v>
      </c>
      <c r="H148" s="399">
        <f t="shared" si="47"/>
        <v>5000</v>
      </c>
      <c r="I148" s="399">
        <f t="shared" si="47"/>
        <v>5000</v>
      </c>
      <c r="J148" s="399">
        <f t="shared" si="47"/>
        <v>5000</v>
      </c>
      <c r="K148" s="399">
        <f t="shared" si="47"/>
        <v>5000</v>
      </c>
      <c r="L148" s="399">
        <f t="shared" si="47"/>
        <v>5000</v>
      </c>
      <c r="M148" s="399">
        <f t="shared" si="47"/>
        <v>5000</v>
      </c>
      <c r="N148" s="399">
        <f t="shared" si="47"/>
        <v>5000</v>
      </c>
      <c r="O148" s="399">
        <f t="shared" si="47"/>
        <v>5000</v>
      </c>
      <c r="P148" s="399">
        <f t="shared" si="47"/>
        <v>0</v>
      </c>
      <c r="Q148" s="399">
        <f t="shared" si="47"/>
        <v>0</v>
      </c>
      <c r="R148" s="399">
        <f t="shared" si="47"/>
        <v>0</v>
      </c>
      <c r="S148" s="102">
        <f t="shared" si="46"/>
        <v>60000</v>
      </c>
    </row>
    <row r="149" spans="1:19" ht="15" customHeight="1">
      <c r="A149" s="519"/>
      <c r="B149" s="522"/>
      <c r="C149" s="122" t="s">
        <v>31</v>
      </c>
      <c r="D149" s="396">
        <f t="shared" ref="D149:R149" si="48">SUM(D109,D117,D125,D133,D141,D98)</f>
        <v>10000</v>
      </c>
      <c r="E149" s="397">
        <f t="shared" si="48"/>
        <v>10000</v>
      </c>
      <c r="F149" s="397">
        <f t="shared" si="48"/>
        <v>10000</v>
      </c>
      <c r="G149" s="397">
        <f t="shared" si="48"/>
        <v>10000</v>
      </c>
      <c r="H149" s="397">
        <f t="shared" si="48"/>
        <v>10000</v>
      </c>
      <c r="I149" s="397">
        <f t="shared" si="48"/>
        <v>10000</v>
      </c>
      <c r="J149" s="397">
        <f t="shared" si="48"/>
        <v>10000</v>
      </c>
      <c r="K149" s="397">
        <f t="shared" si="48"/>
        <v>10000</v>
      </c>
      <c r="L149" s="397">
        <f t="shared" si="48"/>
        <v>10000</v>
      </c>
      <c r="M149" s="397">
        <f t="shared" si="48"/>
        <v>10000</v>
      </c>
      <c r="N149" s="397">
        <f t="shared" si="48"/>
        <v>10000</v>
      </c>
      <c r="O149" s="397">
        <f t="shared" si="48"/>
        <v>10000</v>
      </c>
      <c r="P149" s="397">
        <f t="shared" si="48"/>
        <v>0</v>
      </c>
      <c r="Q149" s="397">
        <f t="shared" si="48"/>
        <v>0</v>
      </c>
      <c r="R149" s="397">
        <f t="shared" si="48"/>
        <v>0</v>
      </c>
      <c r="S149" s="99">
        <f t="shared" si="46"/>
        <v>120000</v>
      </c>
    </row>
    <row r="150" spans="1:19" ht="15" customHeight="1">
      <c r="A150" s="519"/>
      <c r="B150" s="523" t="s">
        <v>33</v>
      </c>
      <c r="C150" s="123" t="s">
        <v>30</v>
      </c>
      <c r="D150" s="398">
        <f t="shared" ref="D150:R150" si="49">SUM(D110,D118,D126,D134,D142,D99)</f>
        <v>5000</v>
      </c>
      <c r="E150" s="399">
        <f t="shared" si="49"/>
        <v>5000</v>
      </c>
      <c r="F150" s="399">
        <f t="shared" si="49"/>
        <v>5000</v>
      </c>
      <c r="G150" s="399">
        <f t="shared" si="49"/>
        <v>5000</v>
      </c>
      <c r="H150" s="399">
        <f t="shared" si="49"/>
        <v>5000</v>
      </c>
      <c r="I150" s="399">
        <f t="shared" si="49"/>
        <v>5000</v>
      </c>
      <c r="J150" s="399">
        <f t="shared" si="49"/>
        <v>5000</v>
      </c>
      <c r="K150" s="399">
        <f t="shared" si="49"/>
        <v>5000</v>
      </c>
      <c r="L150" s="399">
        <f t="shared" si="49"/>
        <v>5000</v>
      </c>
      <c r="M150" s="399">
        <f t="shared" si="49"/>
        <v>5000</v>
      </c>
      <c r="N150" s="399">
        <f t="shared" si="49"/>
        <v>5000</v>
      </c>
      <c r="O150" s="399">
        <f t="shared" si="49"/>
        <v>5000</v>
      </c>
      <c r="P150" s="399">
        <f t="shared" si="49"/>
        <v>0</v>
      </c>
      <c r="Q150" s="399">
        <f t="shared" si="49"/>
        <v>0</v>
      </c>
      <c r="R150" s="399">
        <f t="shared" si="49"/>
        <v>0</v>
      </c>
      <c r="S150" s="102">
        <f t="shared" si="46"/>
        <v>60000</v>
      </c>
    </row>
    <row r="151" spans="1:19" ht="15" customHeight="1">
      <c r="A151" s="519"/>
      <c r="B151" s="522"/>
      <c r="C151" s="122" t="s">
        <v>31</v>
      </c>
      <c r="D151" s="396">
        <f t="shared" ref="D151:R151" si="50">SUM(D111,D119,D127,D135,D143,D100)</f>
        <v>10000</v>
      </c>
      <c r="E151" s="397">
        <f t="shared" si="50"/>
        <v>10000</v>
      </c>
      <c r="F151" s="397">
        <f t="shared" si="50"/>
        <v>10000</v>
      </c>
      <c r="G151" s="397">
        <f t="shared" si="50"/>
        <v>10000</v>
      </c>
      <c r="H151" s="397">
        <f t="shared" si="50"/>
        <v>10000</v>
      </c>
      <c r="I151" s="397">
        <f t="shared" si="50"/>
        <v>10000</v>
      </c>
      <c r="J151" s="397">
        <f t="shared" si="50"/>
        <v>10000</v>
      </c>
      <c r="K151" s="397">
        <f t="shared" si="50"/>
        <v>10000</v>
      </c>
      <c r="L151" s="397">
        <f t="shared" si="50"/>
        <v>10000</v>
      </c>
      <c r="M151" s="397">
        <f t="shared" si="50"/>
        <v>10000</v>
      </c>
      <c r="N151" s="397">
        <f t="shared" si="50"/>
        <v>10000</v>
      </c>
      <c r="O151" s="397">
        <f t="shared" si="50"/>
        <v>10000</v>
      </c>
      <c r="P151" s="397">
        <f t="shared" si="50"/>
        <v>0</v>
      </c>
      <c r="Q151" s="397">
        <f t="shared" si="50"/>
        <v>0</v>
      </c>
      <c r="R151" s="397">
        <f t="shared" si="50"/>
        <v>0</v>
      </c>
      <c r="S151" s="99">
        <f t="shared" si="46"/>
        <v>120000</v>
      </c>
    </row>
    <row r="152" spans="1:19" ht="15" customHeight="1">
      <c r="A152" s="519"/>
      <c r="B152" s="523" t="s">
        <v>24</v>
      </c>
      <c r="C152" s="123" t="s">
        <v>30</v>
      </c>
      <c r="D152" s="398">
        <f t="shared" ref="D152:R152" si="51">SUM(D146,D148,D150)</f>
        <v>15000</v>
      </c>
      <c r="E152" s="399">
        <f t="shared" si="51"/>
        <v>15000</v>
      </c>
      <c r="F152" s="399">
        <f t="shared" si="51"/>
        <v>15000</v>
      </c>
      <c r="G152" s="399">
        <f t="shared" si="51"/>
        <v>15000</v>
      </c>
      <c r="H152" s="399">
        <f t="shared" si="51"/>
        <v>15000</v>
      </c>
      <c r="I152" s="399">
        <f t="shared" si="51"/>
        <v>15000</v>
      </c>
      <c r="J152" s="399">
        <f t="shared" si="51"/>
        <v>15000</v>
      </c>
      <c r="K152" s="399">
        <f t="shared" si="51"/>
        <v>15000</v>
      </c>
      <c r="L152" s="399">
        <f t="shared" si="51"/>
        <v>15000</v>
      </c>
      <c r="M152" s="399">
        <f t="shared" si="51"/>
        <v>15000</v>
      </c>
      <c r="N152" s="399">
        <f t="shared" si="51"/>
        <v>15000</v>
      </c>
      <c r="O152" s="399">
        <f t="shared" si="51"/>
        <v>15000</v>
      </c>
      <c r="P152" s="399">
        <f t="shared" si="51"/>
        <v>0</v>
      </c>
      <c r="Q152" s="399">
        <f t="shared" si="51"/>
        <v>0</v>
      </c>
      <c r="R152" s="399">
        <f t="shared" si="51"/>
        <v>0</v>
      </c>
      <c r="S152" s="102">
        <f>SUM(S146,S148,S150)</f>
        <v>180000</v>
      </c>
    </row>
    <row r="153" spans="1:19" ht="15" customHeight="1" thickBot="1">
      <c r="A153" s="520"/>
      <c r="B153" s="524"/>
      <c r="C153" s="124" t="s">
        <v>31</v>
      </c>
      <c r="D153" s="400">
        <f t="shared" ref="D153:R153" si="52">SUM(D147,D149,D151)</f>
        <v>30000</v>
      </c>
      <c r="E153" s="401">
        <f t="shared" si="52"/>
        <v>30000</v>
      </c>
      <c r="F153" s="401">
        <f t="shared" si="52"/>
        <v>30000</v>
      </c>
      <c r="G153" s="401">
        <f t="shared" si="52"/>
        <v>30000</v>
      </c>
      <c r="H153" s="401">
        <f t="shared" si="52"/>
        <v>30000</v>
      </c>
      <c r="I153" s="401">
        <f t="shared" si="52"/>
        <v>30000</v>
      </c>
      <c r="J153" s="401">
        <f t="shared" si="52"/>
        <v>30000</v>
      </c>
      <c r="K153" s="401">
        <f t="shared" si="52"/>
        <v>30000</v>
      </c>
      <c r="L153" s="401">
        <f t="shared" si="52"/>
        <v>30000</v>
      </c>
      <c r="M153" s="401">
        <f t="shared" si="52"/>
        <v>30000</v>
      </c>
      <c r="N153" s="401">
        <f t="shared" si="52"/>
        <v>30000</v>
      </c>
      <c r="O153" s="401">
        <f t="shared" si="52"/>
        <v>30000</v>
      </c>
      <c r="P153" s="401">
        <f t="shared" si="52"/>
        <v>0</v>
      </c>
      <c r="Q153" s="401">
        <f t="shared" si="52"/>
        <v>0</v>
      </c>
      <c r="R153" s="401">
        <f t="shared" si="52"/>
        <v>0</v>
      </c>
      <c r="S153" s="105">
        <f>SUM(S147,S149,S151)</f>
        <v>360000</v>
      </c>
    </row>
    <row r="154" spans="1:19" ht="15" customHeight="1">
      <c r="A154" s="533" t="s">
        <v>195</v>
      </c>
      <c r="B154" s="533"/>
    </row>
    <row r="155" spans="1:19" ht="25.5" customHeight="1" thickBot="1">
      <c r="B155" s="34"/>
      <c r="C155" s="34"/>
      <c r="D155" s="34"/>
      <c r="E155" s="34"/>
      <c r="F155" s="532" t="str">
        <f>F104</f>
        <v>令和7年度</v>
      </c>
      <c r="G155" s="532"/>
      <c r="H155" s="531" t="s">
        <v>194</v>
      </c>
      <c r="I155" s="531"/>
      <c r="J155" s="531"/>
      <c r="K155" s="531"/>
      <c r="L155" s="106"/>
      <c r="M155" s="106"/>
      <c r="N155" s="34"/>
      <c r="O155" s="34"/>
      <c r="P155" s="34"/>
      <c r="Q155" s="34"/>
      <c r="R155" s="34"/>
      <c r="S155" s="34"/>
    </row>
    <row r="156" spans="1:19" ht="30.75" customHeight="1" thickBot="1">
      <c r="A156" s="22" t="s">
        <v>8</v>
      </c>
      <c r="B156" s="23" t="s">
        <v>192</v>
      </c>
      <c r="C156" s="24" t="s">
        <v>25</v>
      </c>
      <c r="D156" s="25" t="s">
        <v>12</v>
      </c>
      <c r="E156" s="26" t="s">
        <v>13</v>
      </c>
      <c r="F156" s="26" t="s">
        <v>14</v>
      </c>
      <c r="G156" s="26" t="s">
        <v>15</v>
      </c>
      <c r="H156" s="26" t="s">
        <v>16</v>
      </c>
      <c r="I156" s="26" t="s">
        <v>17</v>
      </c>
      <c r="J156" s="26" t="s">
        <v>18</v>
      </c>
      <c r="K156" s="26" t="s">
        <v>19</v>
      </c>
      <c r="L156" s="26" t="s">
        <v>20</v>
      </c>
      <c r="M156" s="26" t="s">
        <v>21</v>
      </c>
      <c r="N156" s="26" t="s">
        <v>22</v>
      </c>
      <c r="O156" s="26" t="s">
        <v>23</v>
      </c>
      <c r="P156" s="26" t="s">
        <v>26</v>
      </c>
      <c r="Q156" s="26" t="s">
        <v>27</v>
      </c>
      <c r="R156" s="26" t="s">
        <v>28</v>
      </c>
      <c r="S156" s="24" t="s">
        <v>24</v>
      </c>
    </row>
    <row r="157" spans="1:19" ht="15" customHeight="1">
      <c r="A157" s="525"/>
      <c r="B157" s="521" t="s">
        <v>29</v>
      </c>
      <c r="C157" s="121" t="s">
        <v>30</v>
      </c>
      <c r="D157" s="111"/>
      <c r="E157" s="112"/>
      <c r="F157" s="112"/>
      <c r="G157" s="112"/>
      <c r="H157" s="112"/>
      <c r="I157" s="112"/>
      <c r="J157" s="112"/>
      <c r="K157" s="112"/>
      <c r="L157" s="112"/>
      <c r="M157" s="112"/>
      <c r="N157" s="112"/>
      <c r="O157" s="112"/>
      <c r="P157" s="112"/>
      <c r="Q157" s="112"/>
      <c r="R157" s="112"/>
      <c r="S157" s="98">
        <f>SUM(D157:R157)</f>
        <v>0</v>
      </c>
    </row>
    <row r="158" spans="1:19" ht="15" customHeight="1">
      <c r="A158" s="526"/>
      <c r="B158" s="522"/>
      <c r="C158" s="122" t="s">
        <v>31</v>
      </c>
      <c r="D158" s="113"/>
      <c r="E158" s="114"/>
      <c r="F158" s="114"/>
      <c r="G158" s="114"/>
      <c r="H158" s="114"/>
      <c r="I158" s="114"/>
      <c r="J158" s="114"/>
      <c r="K158" s="114"/>
      <c r="L158" s="114"/>
      <c r="M158" s="114"/>
      <c r="N158" s="114"/>
      <c r="O158" s="114"/>
      <c r="P158" s="114"/>
      <c r="Q158" s="114"/>
      <c r="R158" s="114"/>
      <c r="S158" s="99">
        <f t="shared" ref="S158:S196" si="53">SUM(D158:R158)</f>
        <v>0</v>
      </c>
    </row>
    <row r="159" spans="1:19" ht="15" customHeight="1">
      <c r="A159" s="526"/>
      <c r="B159" s="523" t="s">
        <v>32</v>
      </c>
      <c r="C159" s="123" t="s">
        <v>30</v>
      </c>
      <c r="D159" s="115"/>
      <c r="E159" s="116"/>
      <c r="F159" s="116"/>
      <c r="G159" s="116"/>
      <c r="H159" s="116"/>
      <c r="I159" s="116"/>
      <c r="J159" s="116"/>
      <c r="K159" s="116"/>
      <c r="L159" s="116"/>
      <c r="M159" s="116"/>
      <c r="N159" s="116"/>
      <c r="O159" s="116"/>
      <c r="P159" s="116"/>
      <c r="Q159" s="116"/>
      <c r="R159" s="116"/>
      <c r="S159" s="102">
        <f t="shared" si="53"/>
        <v>0</v>
      </c>
    </row>
    <row r="160" spans="1:19" ht="15" customHeight="1">
      <c r="A160" s="526"/>
      <c r="B160" s="522"/>
      <c r="C160" s="122" t="s">
        <v>31</v>
      </c>
      <c r="D160" s="113"/>
      <c r="E160" s="114"/>
      <c r="F160" s="114"/>
      <c r="G160" s="114"/>
      <c r="H160" s="114"/>
      <c r="I160" s="114"/>
      <c r="J160" s="114"/>
      <c r="K160" s="114"/>
      <c r="L160" s="114"/>
      <c r="M160" s="114"/>
      <c r="N160" s="114"/>
      <c r="O160" s="114"/>
      <c r="P160" s="114"/>
      <c r="Q160" s="114"/>
      <c r="R160" s="114"/>
      <c r="S160" s="99">
        <f t="shared" si="53"/>
        <v>0</v>
      </c>
    </row>
    <row r="161" spans="1:19" ht="15" customHeight="1">
      <c r="A161" s="526"/>
      <c r="B161" s="523" t="s">
        <v>193</v>
      </c>
      <c r="C161" s="123" t="s">
        <v>30</v>
      </c>
      <c r="D161" s="115"/>
      <c r="E161" s="116"/>
      <c r="F161" s="116"/>
      <c r="G161" s="116"/>
      <c r="H161" s="116"/>
      <c r="I161" s="116"/>
      <c r="J161" s="116"/>
      <c r="K161" s="116"/>
      <c r="L161" s="116"/>
      <c r="M161" s="116"/>
      <c r="N161" s="116"/>
      <c r="O161" s="116"/>
      <c r="P161" s="116"/>
      <c r="Q161" s="116"/>
      <c r="R161" s="116"/>
      <c r="S161" s="102">
        <f t="shared" si="53"/>
        <v>0</v>
      </c>
    </row>
    <row r="162" spans="1:19" ht="15" customHeight="1">
      <c r="A162" s="526"/>
      <c r="B162" s="522"/>
      <c r="C162" s="122" t="s">
        <v>31</v>
      </c>
      <c r="D162" s="113"/>
      <c r="E162" s="114"/>
      <c r="F162" s="114"/>
      <c r="G162" s="114"/>
      <c r="H162" s="114"/>
      <c r="I162" s="114"/>
      <c r="J162" s="114"/>
      <c r="K162" s="114"/>
      <c r="L162" s="114"/>
      <c r="M162" s="114"/>
      <c r="N162" s="114"/>
      <c r="O162" s="114"/>
      <c r="P162" s="114"/>
      <c r="Q162" s="114"/>
      <c r="R162" s="114"/>
      <c r="S162" s="99">
        <f t="shared" si="53"/>
        <v>0</v>
      </c>
    </row>
    <row r="163" spans="1:19" ht="15" customHeight="1">
      <c r="A163" s="526"/>
      <c r="B163" s="523" t="s">
        <v>24</v>
      </c>
      <c r="C163" s="123" t="s">
        <v>30</v>
      </c>
      <c r="D163" s="398">
        <f t="shared" ref="D163:R163" si="54">SUM(D157,D159,D161)</f>
        <v>0</v>
      </c>
      <c r="E163" s="399">
        <f t="shared" si="54"/>
        <v>0</v>
      </c>
      <c r="F163" s="399">
        <f t="shared" si="54"/>
        <v>0</v>
      </c>
      <c r="G163" s="399">
        <f t="shared" si="54"/>
        <v>0</v>
      </c>
      <c r="H163" s="399">
        <f t="shared" si="54"/>
        <v>0</v>
      </c>
      <c r="I163" s="399">
        <f t="shared" si="54"/>
        <v>0</v>
      </c>
      <c r="J163" s="399">
        <f t="shared" si="54"/>
        <v>0</v>
      </c>
      <c r="K163" s="399">
        <f t="shared" si="54"/>
        <v>0</v>
      </c>
      <c r="L163" s="399">
        <f t="shared" si="54"/>
        <v>0</v>
      </c>
      <c r="M163" s="399">
        <f t="shared" si="54"/>
        <v>0</v>
      </c>
      <c r="N163" s="399">
        <f t="shared" si="54"/>
        <v>0</v>
      </c>
      <c r="O163" s="399">
        <f t="shared" si="54"/>
        <v>0</v>
      </c>
      <c r="P163" s="399">
        <f t="shared" si="54"/>
        <v>0</v>
      </c>
      <c r="Q163" s="399">
        <f t="shared" si="54"/>
        <v>0</v>
      </c>
      <c r="R163" s="399">
        <f t="shared" si="54"/>
        <v>0</v>
      </c>
      <c r="S163" s="102">
        <f t="shared" si="53"/>
        <v>0</v>
      </c>
    </row>
    <row r="164" spans="1:19" ht="15" customHeight="1" thickBot="1">
      <c r="A164" s="527"/>
      <c r="B164" s="524"/>
      <c r="C164" s="124" t="s">
        <v>31</v>
      </c>
      <c r="D164" s="400">
        <f t="shared" ref="D164:R164" si="55">SUM(D158,D160,D162)</f>
        <v>0</v>
      </c>
      <c r="E164" s="401">
        <f t="shared" si="55"/>
        <v>0</v>
      </c>
      <c r="F164" s="401">
        <f t="shared" si="55"/>
        <v>0</v>
      </c>
      <c r="G164" s="401">
        <f t="shared" si="55"/>
        <v>0</v>
      </c>
      <c r="H164" s="401">
        <f t="shared" si="55"/>
        <v>0</v>
      </c>
      <c r="I164" s="401">
        <f t="shared" si="55"/>
        <v>0</v>
      </c>
      <c r="J164" s="401">
        <f t="shared" si="55"/>
        <v>0</v>
      </c>
      <c r="K164" s="401">
        <f t="shared" si="55"/>
        <v>0</v>
      </c>
      <c r="L164" s="401">
        <f t="shared" si="55"/>
        <v>0</v>
      </c>
      <c r="M164" s="401">
        <f t="shared" si="55"/>
        <v>0</v>
      </c>
      <c r="N164" s="401">
        <f t="shared" si="55"/>
        <v>0</v>
      </c>
      <c r="O164" s="401">
        <f t="shared" si="55"/>
        <v>0</v>
      </c>
      <c r="P164" s="401">
        <f t="shared" si="55"/>
        <v>0</v>
      </c>
      <c r="Q164" s="401">
        <f t="shared" si="55"/>
        <v>0</v>
      </c>
      <c r="R164" s="401">
        <f t="shared" si="55"/>
        <v>0</v>
      </c>
      <c r="S164" s="105">
        <f t="shared" si="53"/>
        <v>0</v>
      </c>
    </row>
    <row r="165" spans="1:19" ht="15" customHeight="1">
      <c r="A165" s="525"/>
      <c r="B165" s="521" t="s">
        <v>29</v>
      </c>
      <c r="C165" s="121" t="s">
        <v>30</v>
      </c>
      <c r="D165" s="111"/>
      <c r="E165" s="112"/>
      <c r="F165" s="112"/>
      <c r="G165" s="112"/>
      <c r="H165" s="112"/>
      <c r="I165" s="112"/>
      <c r="J165" s="112"/>
      <c r="K165" s="112"/>
      <c r="L165" s="112"/>
      <c r="M165" s="112"/>
      <c r="N165" s="112"/>
      <c r="O165" s="112"/>
      <c r="P165" s="112"/>
      <c r="Q165" s="112"/>
      <c r="R165" s="112"/>
      <c r="S165" s="98">
        <f t="shared" si="53"/>
        <v>0</v>
      </c>
    </row>
    <row r="166" spans="1:19" ht="15" customHeight="1">
      <c r="A166" s="526"/>
      <c r="B166" s="522"/>
      <c r="C166" s="122" t="s">
        <v>31</v>
      </c>
      <c r="D166" s="113"/>
      <c r="E166" s="114"/>
      <c r="F166" s="114"/>
      <c r="G166" s="114"/>
      <c r="H166" s="114"/>
      <c r="I166" s="114"/>
      <c r="J166" s="114"/>
      <c r="K166" s="114"/>
      <c r="L166" s="114"/>
      <c r="M166" s="114"/>
      <c r="N166" s="114"/>
      <c r="O166" s="114"/>
      <c r="P166" s="114"/>
      <c r="Q166" s="114"/>
      <c r="R166" s="114"/>
      <c r="S166" s="99">
        <f t="shared" si="53"/>
        <v>0</v>
      </c>
    </row>
    <row r="167" spans="1:19" ht="15" customHeight="1">
      <c r="A167" s="526"/>
      <c r="B167" s="523" t="s">
        <v>32</v>
      </c>
      <c r="C167" s="123" t="s">
        <v>30</v>
      </c>
      <c r="D167" s="115"/>
      <c r="E167" s="116"/>
      <c r="F167" s="116"/>
      <c r="G167" s="116"/>
      <c r="H167" s="116"/>
      <c r="I167" s="116"/>
      <c r="J167" s="116"/>
      <c r="K167" s="116"/>
      <c r="L167" s="116"/>
      <c r="M167" s="116"/>
      <c r="N167" s="116"/>
      <c r="O167" s="116"/>
      <c r="P167" s="116"/>
      <c r="Q167" s="116"/>
      <c r="R167" s="116"/>
      <c r="S167" s="102">
        <f t="shared" si="53"/>
        <v>0</v>
      </c>
    </row>
    <row r="168" spans="1:19" ht="15" customHeight="1">
      <c r="A168" s="526"/>
      <c r="B168" s="522"/>
      <c r="C168" s="122" t="s">
        <v>31</v>
      </c>
      <c r="D168" s="113"/>
      <c r="E168" s="114"/>
      <c r="F168" s="114"/>
      <c r="G168" s="114"/>
      <c r="H168" s="114"/>
      <c r="I168" s="114"/>
      <c r="J168" s="114"/>
      <c r="K168" s="114"/>
      <c r="L168" s="114"/>
      <c r="M168" s="114"/>
      <c r="N168" s="114"/>
      <c r="O168" s="114"/>
      <c r="P168" s="114"/>
      <c r="Q168" s="114"/>
      <c r="R168" s="114"/>
      <c r="S168" s="99">
        <f t="shared" si="53"/>
        <v>0</v>
      </c>
    </row>
    <row r="169" spans="1:19" ht="15" customHeight="1">
      <c r="A169" s="526"/>
      <c r="B169" s="523" t="s">
        <v>193</v>
      </c>
      <c r="C169" s="123" t="s">
        <v>30</v>
      </c>
      <c r="D169" s="115"/>
      <c r="E169" s="116"/>
      <c r="F169" s="116"/>
      <c r="G169" s="116"/>
      <c r="H169" s="116"/>
      <c r="I169" s="116"/>
      <c r="J169" s="116"/>
      <c r="K169" s="116"/>
      <c r="L169" s="116"/>
      <c r="M169" s="116"/>
      <c r="N169" s="116"/>
      <c r="O169" s="116"/>
      <c r="P169" s="116"/>
      <c r="Q169" s="116"/>
      <c r="R169" s="116"/>
      <c r="S169" s="102">
        <f t="shared" si="53"/>
        <v>0</v>
      </c>
    </row>
    <row r="170" spans="1:19" ht="15" customHeight="1">
      <c r="A170" s="526"/>
      <c r="B170" s="522"/>
      <c r="C170" s="122" t="s">
        <v>31</v>
      </c>
      <c r="D170" s="113"/>
      <c r="E170" s="114"/>
      <c r="F170" s="114"/>
      <c r="G170" s="114"/>
      <c r="H170" s="114"/>
      <c r="I170" s="114"/>
      <c r="J170" s="114"/>
      <c r="K170" s="114"/>
      <c r="L170" s="114"/>
      <c r="M170" s="114"/>
      <c r="N170" s="114"/>
      <c r="O170" s="114"/>
      <c r="P170" s="114"/>
      <c r="Q170" s="114"/>
      <c r="R170" s="114"/>
      <c r="S170" s="99">
        <f t="shared" si="53"/>
        <v>0</v>
      </c>
    </row>
    <row r="171" spans="1:19" ht="15" customHeight="1">
      <c r="A171" s="526"/>
      <c r="B171" s="523" t="s">
        <v>24</v>
      </c>
      <c r="C171" s="123" t="s">
        <v>30</v>
      </c>
      <c r="D171" s="398">
        <f t="shared" ref="D171:R171" si="56">SUM(D165,D167,D169)</f>
        <v>0</v>
      </c>
      <c r="E171" s="399">
        <f t="shared" si="56"/>
        <v>0</v>
      </c>
      <c r="F171" s="399">
        <f t="shared" si="56"/>
        <v>0</v>
      </c>
      <c r="G171" s="399">
        <f t="shared" si="56"/>
        <v>0</v>
      </c>
      <c r="H171" s="399">
        <f t="shared" si="56"/>
        <v>0</v>
      </c>
      <c r="I171" s="399">
        <f t="shared" si="56"/>
        <v>0</v>
      </c>
      <c r="J171" s="399">
        <f t="shared" si="56"/>
        <v>0</v>
      </c>
      <c r="K171" s="399">
        <f t="shared" si="56"/>
        <v>0</v>
      </c>
      <c r="L171" s="399">
        <f t="shared" si="56"/>
        <v>0</v>
      </c>
      <c r="M171" s="399">
        <f t="shared" si="56"/>
        <v>0</v>
      </c>
      <c r="N171" s="399">
        <f t="shared" si="56"/>
        <v>0</v>
      </c>
      <c r="O171" s="399">
        <f t="shared" si="56"/>
        <v>0</v>
      </c>
      <c r="P171" s="399">
        <f t="shared" si="56"/>
        <v>0</v>
      </c>
      <c r="Q171" s="399">
        <f t="shared" si="56"/>
        <v>0</v>
      </c>
      <c r="R171" s="399">
        <f t="shared" si="56"/>
        <v>0</v>
      </c>
      <c r="S171" s="102">
        <f t="shared" si="53"/>
        <v>0</v>
      </c>
    </row>
    <row r="172" spans="1:19" ht="15" customHeight="1" thickBot="1">
      <c r="A172" s="527"/>
      <c r="B172" s="524"/>
      <c r="C172" s="124" t="s">
        <v>31</v>
      </c>
      <c r="D172" s="400">
        <f t="shared" ref="D172:R172" si="57">SUM(D166,D168,D170)</f>
        <v>0</v>
      </c>
      <c r="E172" s="401">
        <f t="shared" si="57"/>
        <v>0</v>
      </c>
      <c r="F172" s="401">
        <f t="shared" si="57"/>
        <v>0</v>
      </c>
      <c r="G172" s="401">
        <f t="shared" si="57"/>
        <v>0</v>
      </c>
      <c r="H172" s="401">
        <f t="shared" si="57"/>
        <v>0</v>
      </c>
      <c r="I172" s="401">
        <f t="shared" si="57"/>
        <v>0</v>
      </c>
      <c r="J172" s="401">
        <f t="shared" si="57"/>
        <v>0</v>
      </c>
      <c r="K172" s="401">
        <f t="shared" si="57"/>
        <v>0</v>
      </c>
      <c r="L172" s="401">
        <f t="shared" si="57"/>
        <v>0</v>
      </c>
      <c r="M172" s="401">
        <f t="shared" si="57"/>
        <v>0</v>
      </c>
      <c r="N172" s="401">
        <f t="shared" si="57"/>
        <v>0</v>
      </c>
      <c r="O172" s="401">
        <f t="shared" si="57"/>
        <v>0</v>
      </c>
      <c r="P172" s="401">
        <f t="shared" si="57"/>
        <v>0</v>
      </c>
      <c r="Q172" s="401">
        <f t="shared" si="57"/>
        <v>0</v>
      </c>
      <c r="R172" s="401">
        <f t="shared" si="57"/>
        <v>0</v>
      </c>
      <c r="S172" s="105">
        <f t="shared" si="53"/>
        <v>0</v>
      </c>
    </row>
    <row r="173" spans="1:19" ht="15" customHeight="1">
      <c r="A173" s="525"/>
      <c r="B173" s="521" t="s">
        <v>29</v>
      </c>
      <c r="C173" s="121" t="s">
        <v>30</v>
      </c>
      <c r="D173" s="111"/>
      <c r="E173" s="112"/>
      <c r="F173" s="112"/>
      <c r="G173" s="112"/>
      <c r="H173" s="112"/>
      <c r="I173" s="112"/>
      <c r="J173" s="112"/>
      <c r="K173" s="112"/>
      <c r="L173" s="112"/>
      <c r="M173" s="112"/>
      <c r="N173" s="112"/>
      <c r="O173" s="112"/>
      <c r="P173" s="112"/>
      <c r="Q173" s="112"/>
      <c r="R173" s="112"/>
      <c r="S173" s="98">
        <f t="shared" si="53"/>
        <v>0</v>
      </c>
    </row>
    <row r="174" spans="1:19" ht="15" customHeight="1">
      <c r="A174" s="526"/>
      <c r="B174" s="522"/>
      <c r="C174" s="122" t="s">
        <v>31</v>
      </c>
      <c r="D174" s="113"/>
      <c r="E174" s="114"/>
      <c r="F174" s="114"/>
      <c r="G174" s="114"/>
      <c r="H174" s="114"/>
      <c r="I174" s="114"/>
      <c r="J174" s="114"/>
      <c r="K174" s="114"/>
      <c r="L174" s="114"/>
      <c r="M174" s="114"/>
      <c r="N174" s="114"/>
      <c r="O174" s="114"/>
      <c r="P174" s="114"/>
      <c r="Q174" s="114"/>
      <c r="R174" s="114"/>
      <c r="S174" s="99">
        <f t="shared" si="53"/>
        <v>0</v>
      </c>
    </row>
    <row r="175" spans="1:19" ht="15" customHeight="1">
      <c r="A175" s="526"/>
      <c r="B175" s="523" t="s">
        <v>32</v>
      </c>
      <c r="C175" s="123" t="s">
        <v>30</v>
      </c>
      <c r="D175" s="115"/>
      <c r="E175" s="116"/>
      <c r="F175" s="116"/>
      <c r="G175" s="116"/>
      <c r="H175" s="116"/>
      <c r="I175" s="116"/>
      <c r="J175" s="116"/>
      <c r="K175" s="116"/>
      <c r="L175" s="116"/>
      <c r="M175" s="116"/>
      <c r="N175" s="116"/>
      <c r="O175" s="116"/>
      <c r="P175" s="116"/>
      <c r="Q175" s="116"/>
      <c r="R175" s="116"/>
      <c r="S175" s="102">
        <f t="shared" si="53"/>
        <v>0</v>
      </c>
    </row>
    <row r="176" spans="1:19" ht="15" customHeight="1">
      <c r="A176" s="526"/>
      <c r="B176" s="522"/>
      <c r="C176" s="122" t="s">
        <v>31</v>
      </c>
      <c r="D176" s="113"/>
      <c r="E176" s="114"/>
      <c r="F176" s="114"/>
      <c r="G176" s="114"/>
      <c r="H176" s="114"/>
      <c r="I176" s="114"/>
      <c r="J176" s="114"/>
      <c r="K176" s="114"/>
      <c r="L176" s="114"/>
      <c r="M176" s="114"/>
      <c r="N176" s="114"/>
      <c r="O176" s="114"/>
      <c r="P176" s="114"/>
      <c r="Q176" s="114"/>
      <c r="R176" s="114"/>
      <c r="S176" s="99">
        <f t="shared" si="53"/>
        <v>0</v>
      </c>
    </row>
    <row r="177" spans="1:19" ht="15" customHeight="1">
      <c r="A177" s="526"/>
      <c r="B177" s="523" t="s">
        <v>193</v>
      </c>
      <c r="C177" s="123" t="s">
        <v>30</v>
      </c>
      <c r="D177" s="115"/>
      <c r="E177" s="116"/>
      <c r="F177" s="116"/>
      <c r="G177" s="116"/>
      <c r="H177" s="116"/>
      <c r="I177" s="116"/>
      <c r="J177" s="116"/>
      <c r="K177" s="116"/>
      <c r="L177" s="116"/>
      <c r="M177" s="116"/>
      <c r="N177" s="116"/>
      <c r="O177" s="116"/>
      <c r="P177" s="116"/>
      <c r="Q177" s="116"/>
      <c r="R177" s="116"/>
      <c r="S177" s="102">
        <f t="shared" si="53"/>
        <v>0</v>
      </c>
    </row>
    <row r="178" spans="1:19" ht="15" customHeight="1">
      <c r="A178" s="526"/>
      <c r="B178" s="522"/>
      <c r="C178" s="122" t="s">
        <v>31</v>
      </c>
      <c r="D178" s="113"/>
      <c r="E178" s="114"/>
      <c r="F178" s="114"/>
      <c r="G178" s="114"/>
      <c r="H178" s="114"/>
      <c r="I178" s="114"/>
      <c r="J178" s="114"/>
      <c r="K178" s="114"/>
      <c r="L178" s="114"/>
      <c r="M178" s="114"/>
      <c r="N178" s="114"/>
      <c r="O178" s="114"/>
      <c r="P178" s="114"/>
      <c r="Q178" s="114"/>
      <c r="R178" s="114"/>
      <c r="S178" s="99">
        <f t="shared" si="53"/>
        <v>0</v>
      </c>
    </row>
    <row r="179" spans="1:19" ht="15" customHeight="1">
      <c r="A179" s="526"/>
      <c r="B179" s="523" t="s">
        <v>24</v>
      </c>
      <c r="C179" s="123" t="s">
        <v>30</v>
      </c>
      <c r="D179" s="398">
        <f t="shared" ref="D179:R179" si="58">SUM(D173,D175,D177)</f>
        <v>0</v>
      </c>
      <c r="E179" s="399">
        <f t="shared" si="58"/>
        <v>0</v>
      </c>
      <c r="F179" s="399">
        <f t="shared" si="58"/>
        <v>0</v>
      </c>
      <c r="G179" s="399">
        <f t="shared" si="58"/>
        <v>0</v>
      </c>
      <c r="H179" s="399">
        <f t="shared" si="58"/>
        <v>0</v>
      </c>
      <c r="I179" s="399">
        <f t="shared" si="58"/>
        <v>0</v>
      </c>
      <c r="J179" s="399">
        <f t="shared" si="58"/>
        <v>0</v>
      </c>
      <c r="K179" s="399">
        <f t="shared" si="58"/>
        <v>0</v>
      </c>
      <c r="L179" s="399">
        <f t="shared" si="58"/>
        <v>0</v>
      </c>
      <c r="M179" s="399">
        <f t="shared" si="58"/>
        <v>0</v>
      </c>
      <c r="N179" s="399">
        <f t="shared" si="58"/>
        <v>0</v>
      </c>
      <c r="O179" s="399">
        <f t="shared" si="58"/>
        <v>0</v>
      </c>
      <c r="P179" s="399">
        <f t="shared" si="58"/>
        <v>0</v>
      </c>
      <c r="Q179" s="399">
        <f t="shared" si="58"/>
        <v>0</v>
      </c>
      <c r="R179" s="399">
        <f t="shared" si="58"/>
        <v>0</v>
      </c>
      <c r="S179" s="102">
        <f t="shared" si="53"/>
        <v>0</v>
      </c>
    </row>
    <row r="180" spans="1:19" ht="15" customHeight="1" thickBot="1">
      <c r="A180" s="527"/>
      <c r="B180" s="524"/>
      <c r="C180" s="124" t="s">
        <v>31</v>
      </c>
      <c r="D180" s="400">
        <f t="shared" ref="D180:R180" si="59">SUM(D174,D176,D178)</f>
        <v>0</v>
      </c>
      <c r="E180" s="401">
        <f t="shared" si="59"/>
        <v>0</v>
      </c>
      <c r="F180" s="401">
        <f t="shared" si="59"/>
        <v>0</v>
      </c>
      <c r="G180" s="401">
        <f t="shared" si="59"/>
        <v>0</v>
      </c>
      <c r="H180" s="401">
        <f t="shared" si="59"/>
        <v>0</v>
      </c>
      <c r="I180" s="401">
        <f t="shared" si="59"/>
        <v>0</v>
      </c>
      <c r="J180" s="401">
        <f t="shared" si="59"/>
        <v>0</v>
      </c>
      <c r="K180" s="401">
        <f t="shared" si="59"/>
        <v>0</v>
      </c>
      <c r="L180" s="401">
        <f t="shared" si="59"/>
        <v>0</v>
      </c>
      <c r="M180" s="401">
        <f t="shared" si="59"/>
        <v>0</v>
      </c>
      <c r="N180" s="401">
        <f t="shared" si="59"/>
        <v>0</v>
      </c>
      <c r="O180" s="401">
        <f t="shared" si="59"/>
        <v>0</v>
      </c>
      <c r="P180" s="401">
        <f t="shared" si="59"/>
        <v>0</v>
      </c>
      <c r="Q180" s="401">
        <f t="shared" si="59"/>
        <v>0</v>
      </c>
      <c r="R180" s="401">
        <f t="shared" si="59"/>
        <v>0</v>
      </c>
      <c r="S180" s="105">
        <f t="shared" si="53"/>
        <v>0</v>
      </c>
    </row>
    <row r="181" spans="1:19" ht="15" customHeight="1">
      <c r="A181" s="525"/>
      <c r="B181" s="521" t="s">
        <v>29</v>
      </c>
      <c r="C181" s="121" t="s">
        <v>30</v>
      </c>
      <c r="D181" s="111"/>
      <c r="E181" s="112"/>
      <c r="F181" s="112"/>
      <c r="G181" s="112"/>
      <c r="H181" s="112"/>
      <c r="I181" s="112"/>
      <c r="J181" s="112"/>
      <c r="K181" s="112"/>
      <c r="L181" s="112"/>
      <c r="M181" s="112"/>
      <c r="N181" s="112"/>
      <c r="O181" s="112"/>
      <c r="P181" s="112"/>
      <c r="Q181" s="112"/>
      <c r="R181" s="112"/>
      <c r="S181" s="98">
        <f t="shared" si="53"/>
        <v>0</v>
      </c>
    </row>
    <row r="182" spans="1:19" ht="15" customHeight="1">
      <c r="A182" s="526"/>
      <c r="B182" s="522"/>
      <c r="C182" s="122" t="s">
        <v>31</v>
      </c>
      <c r="D182" s="113"/>
      <c r="E182" s="114"/>
      <c r="F182" s="114"/>
      <c r="G182" s="114"/>
      <c r="H182" s="114"/>
      <c r="I182" s="114"/>
      <c r="J182" s="114"/>
      <c r="K182" s="114"/>
      <c r="L182" s="114"/>
      <c r="M182" s="114"/>
      <c r="N182" s="114"/>
      <c r="O182" s="114"/>
      <c r="P182" s="114"/>
      <c r="Q182" s="114"/>
      <c r="R182" s="114"/>
      <c r="S182" s="99">
        <f t="shared" si="53"/>
        <v>0</v>
      </c>
    </row>
    <row r="183" spans="1:19" ht="15" customHeight="1">
      <c r="A183" s="526"/>
      <c r="B183" s="523" t="s">
        <v>32</v>
      </c>
      <c r="C183" s="123" t="s">
        <v>30</v>
      </c>
      <c r="D183" s="115"/>
      <c r="E183" s="116"/>
      <c r="F183" s="116"/>
      <c r="G183" s="116"/>
      <c r="H183" s="116"/>
      <c r="I183" s="116"/>
      <c r="J183" s="116"/>
      <c r="K183" s="116"/>
      <c r="L183" s="116"/>
      <c r="M183" s="116"/>
      <c r="N183" s="116"/>
      <c r="O183" s="116"/>
      <c r="P183" s="116"/>
      <c r="Q183" s="116"/>
      <c r="R183" s="116"/>
      <c r="S183" s="102">
        <f t="shared" si="53"/>
        <v>0</v>
      </c>
    </row>
    <row r="184" spans="1:19" ht="15" customHeight="1">
      <c r="A184" s="526"/>
      <c r="B184" s="522"/>
      <c r="C184" s="122" t="s">
        <v>31</v>
      </c>
      <c r="D184" s="113"/>
      <c r="E184" s="114"/>
      <c r="F184" s="114"/>
      <c r="G184" s="114"/>
      <c r="H184" s="114"/>
      <c r="I184" s="114"/>
      <c r="J184" s="114"/>
      <c r="K184" s="114"/>
      <c r="L184" s="114"/>
      <c r="M184" s="114"/>
      <c r="N184" s="114"/>
      <c r="O184" s="114"/>
      <c r="P184" s="114"/>
      <c r="Q184" s="114"/>
      <c r="R184" s="114"/>
      <c r="S184" s="99">
        <f t="shared" si="53"/>
        <v>0</v>
      </c>
    </row>
    <row r="185" spans="1:19" ht="15" customHeight="1">
      <c r="A185" s="526"/>
      <c r="B185" s="523" t="s">
        <v>193</v>
      </c>
      <c r="C185" s="123" t="s">
        <v>30</v>
      </c>
      <c r="D185" s="115"/>
      <c r="E185" s="116"/>
      <c r="F185" s="116"/>
      <c r="G185" s="116"/>
      <c r="H185" s="116"/>
      <c r="I185" s="116"/>
      <c r="J185" s="116"/>
      <c r="K185" s="116"/>
      <c r="L185" s="116"/>
      <c r="M185" s="116"/>
      <c r="N185" s="116"/>
      <c r="O185" s="116"/>
      <c r="P185" s="116"/>
      <c r="Q185" s="116"/>
      <c r="R185" s="116"/>
      <c r="S185" s="102">
        <f t="shared" si="53"/>
        <v>0</v>
      </c>
    </row>
    <row r="186" spans="1:19" ht="15" customHeight="1">
      <c r="A186" s="526"/>
      <c r="B186" s="522"/>
      <c r="C186" s="122" t="s">
        <v>31</v>
      </c>
      <c r="D186" s="113"/>
      <c r="E186" s="114"/>
      <c r="F186" s="114"/>
      <c r="G186" s="114"/>
      <c r="H186" s="114"/>
      <c r="I186" s="114"/>
      <c r="J186" s="114"/>
      <c r="K186" s="114"/>
      <c r="L186" s="114"/>
      <c r="M186" s="114"/>
      <c r="N186" s="114"/>
      <c r="O186" s="114"/>
      <c r="P186" s="114"/>
      <c r="Q186" s="114"/>
      <c r="R186" s="114"/>
      <c r="S186" s="99">
        <f t="shared" si="53"/>
        <v>0</v>
      </c>
    </row>
    <row r="187" spans="1:19" ht="15" customHeight="1">
      <c r="A187" s="526"/>
      <c r="B187" s="523" t="s">
        <v>24</v>
      </c>
      <c r="C187" s="123" t="s">
        <v>30</v>
      </c>
      <c r="D187" s="398">
        <f t="shared" ref="D187:R187" si="60">SUM(D181,D183,D185)</f>
        <v>0</v>
      </c>
      <c r="E187" s="399">
        <f t="shared" si="60"/>
        <v>0</v>
      </c>
      <c r="F187" s="399">
        <f t="shared" si="60"/>
        <v>0</v>
      </c>
      <c r="G187" s="399">
        <f t="shared" si="60"/>
        <v>0</v>
      </c>
      <c r="H187" s="399">
        <f t="shared" si="60"/>
        <v>0</v>
      </c>
      <c r="I187" s="399">
        <f t="shared" si="60"/>
        <v>0</v>
      </c>
      <c r="J187" s="399">
        <f t="shared" si="60"/>
        <v>0</v>
      </c>
      <c r="K187" s="399">
        <f t="shared" si="60"/>
        <v>0</v>
      </c>
      <c r="L187" s="399">
        <f t="shared" si="60"/>
        <v>0</v>
      </c>
      <c r="M187" s="399">
        <f t="shared" si="60"/>
        <v>0</v>
      </c>
      <c r="N187" s="399">
        <f t="shared" si="60"/>
        <v>0</v>
      </c>
      <c r="O187" s="399">
        <f t="shared" si="60"/>
        <v>0</v>
      </c>
      <c r="P187" s="399">
        <f t="shared" si="60"/>
        <v>0</v>
      </c>
      <c r="Q187" s="399">
        <f t="shared" si="60"/>
        <v>0</v>
      </c>
      <c r="R187" s="399">
        <f t="shared" si="60"/>
        <v>0</v>
      </c>
      <c r="S187" s="102">
        <f t="shared" si="53"/>
        <v>0</v>
      </c>
    </row>
    <row r="188" spans="1:19" ht="15" customHeight="1" thickBot="1">
      <c r="A188" s="527"/>
      <c r="B188" s="524"/>
      <c r="C188" s="124" t="s">
        <v>31</v>
      </c>
      <c r="D188" s="400">
        <f t="shared" ref="D188:R188" si="61">SUM(D182,D184,D186)</f>
        <v>0</v>
      </c>
      <c r="E188" s="401">
        <f t="shared" si="61"/>
        <v>0</v>
      </c>
      <c r="F188" s="401">
        <f t="shared" si="61"/>
        <v>0</v>
      </c>
      <c r="G188" s="401">
        <f t="shared" si="61"/>
        <v>0</v>
      </c>
      <c r="H188" s="401">
        <f t="shared" si="61"/>
        <v>0</v>
      </c>
      <c r="I188" s="401">
        <f t="shared" si="61"/>
        <v>0</v>
      </c>
      <c r="J188" s="401">
        <f t="shared" si="61"/>
        <v>0</v>
      </c>
      <c r="K188" s="401">
        <f t="shared" si="61"/>
        <v>0</v>
      </c>
      <c r="L188" s="401">
        <f t="shared" si="61"/>
        <v>0</v>
      </c>
      <c r="M188" s="401">
        <f t="shared" si="61"/>
        <v>0</v>
      </c>
      <c r="N188" s="401">
        <f t="shared" si="61"/>
        <v>0</v>
      </c>
      <c r="O188" s="401">
        <f t="shared" si="61"/>
        <v>0</v>
      </c>
      <c r="P188" s="401">
        <f t="shared" si="61"/>
        <v>0</v>
      </c>
      <c r="Q188" s="401">
        <f t="shared" si="61"/>
        <v>0</v>
      </c>
      <c r="R188" s="401">
        <f t="shared" si="61"/>
        <v>0</v>
      </c>
      <c r="S188" s="105">
        <f t="shared" si="53"/>
        <v>0</v>
      </c>
    </row>
    <row r="189" spans="1:19" ht="15" customHeight="1">
      <c r="A189" s="528"/>
      <c r="B189" s="521" t="s">
        <v>29</v>
      </c>
      <c r="C189" s="121" t="s">
        <v>30</v>
      </c>
      <c r="D189" s="111"/>
      <c r="E189" s="112"/>
      <c r="F189" s="112"/>
      <c r="G189" s="112"/>
      <c r="H189" s="112"/>
      <c r="I189" s="112"/>
      <c r="J189" s="112"/>
      <c r="K189" s="112"/>
      <c r="L189" s="112"/>
      <c r="M189" s="112"/>
      <c r="N189" s="112"/>
      <c r="O189" s="112"/>
      <c r="P189" s="112"/>
      <c r="Q189" s="112"/>
      <c r="R189" s="112"/>
      <c r="S189" s="98">
        <f t="shared" si="53"/>
        <v>0</v>
      </c>
    </row>
    <row r="190" spans="1:19" ht="15" customHeight="1">
      <c r="A190" s="529"/>
      <c r="B190" s="522"/>
      <c r="C190" s="122" t="s">
        <v>31</v>
      </c>
      <c r="D190" s="113"/>
      <c r="E190" s="114"/>
      <c r="F190" s="114"/>
      <c r="G190" s="114"/>
      <c r="H190" s="114"/>
      <c r="I190" s="114"/>
      <c r="J190" s="114"/>
      <c r="K190" s="114"/>
      <c r="L190" s="114"/>
      <c r="M190" s="114"/>
      <c r="N190" s="114"/>
      <c r="O190" s="114"/>
      <c r="P190" s="114"/>
      <c r="Q190" s="114"/>
      <c r="R190" s="114"/>
      <c r="S190" s="99">
        <f t="shared" si="53"/>
        <v>0</v>
      </c>
    </row>
    <row r="191" spans="1:19" ht="15" customHeight="1">
      <c r="A191" s="529"/>
      <c r="B191" s="523" t="s">
        <v>32</v>
      </c>
      <c r="C191" s="123" t="s">
        <v>30</v>
      </c>
      <c r="D191" s="115"/>
      <c r="E191" s="116"/>
      <c r="F191" s="116"/>
      <c r="G191" s="116"/>
      <c r="H191" s="116"/>
      <c r="I191" s="116"/>
      <c r="J191" s="116"/>
      <c r="K191" s="116"/>
      <c r="L191" s="116"/>
      <c r="M191" s="116"/>
      <c r="N191" s="116"/>
      <c r="O191" s="116"/>
      <c r="P191" s="116"/>
      <c r="Q191" s="116"/>
      <c r="R191" s="116"/>
      <c r="S191" s="102">
        <f t="shared" si="53"/>
        <v>0</v>
      </c>
    </row>
    <row r="192" spans="1:19" ht="15" customHeight="1">
      <c r="A192" s="529"/>
      <c r="B192" s="522"/>
      <c r="C192" s="122" t="s">
        <v>31</v>
      </c>
      <c r="D192" s="113"/>
      <c r="E192" s="114"/>
      <c r="F192" s="114"/>
      <c r="G192" s="114"/>
      <c r="H192" s="114"/>
      <c r="I192" s="114"/>
      <c r="J192" s="114"/>
      <c r="K192" s="114"/>
      <c r="L192" s="114"/>
      <c r="M192" s="114"/>
      <c r="N192" s="114"/>
      <c r="O192" s="114"/>
      <c r="P192" s="114"/>
      <c r="Q192" s="114"/>
      <c r="R192" s="114"/>
      <c r="S192" s="99">
        <f t="shared" si="53"/>
        <v>0</v>
      </c>
    </row>
    <row r="193" spans="1:19" ht="15" customHeight="1">
      <c r="A193" s="529"/>
      <c r="B193" s="523" t="s">
        <v>193</v>
      </c>
      <c r="C193" s="123" t="s">
        <v>30</v>
      </c>
      <c r="D193" s="115"/>
      <c r="E193" s="116"/>
      <c r="F193" s="116"/>
      <c r="G193" s="116"/>
      <c r="H193" s="116"/>
      <c r="I193" s="116"/>
      <c r="J193" s="116"/>
      <c r="K193" s="116"/>
      <c r="L193" s="116"/>
      <c r="M193" s="116"/>
      <c r="N193" s="116"/>
      <c r="O193" s="116"/>
      <c r="P193" s="116"/>
      <c r="Q193" s="116"/>
      <c r="R193" s="116"/>
      <c r="S193" s="102">
        <f t="shared" si="53"/>
        <v>0</v>
      </c>
    </row>
    <row r="194" spans="1:19" ht="15" customHeight="1">
      <c r="A194" s="529"/>
      <c r="B194" s="522"/>
      <c r="C194" s="122" t="s">
        <v>31</v>
      </c>
      <c r="D194" s="113"/>
      <c r="E194" s="114"/>
      <c r="F194" s="114"/>
      <c r="G194" s="114"/>
      <c r="H194" s="114"/>
      <c r="I194" s="114"/>
      <c r="J194" s="114"/>
      <c r="K194" s="114"/>
      <c r="L194" s="114"/>
      <c r="M194" s="114"/>
      <c r="N194" s="114"/>
      <c r="O194" s="114"/>
      <c r="P194" s="114"/>
      <c r="Q194" s="114"/>
      <c r="R194" s="114"/>
      <c r="S194" s="99">
        <f t="shared" si="53"/>
        <v>0</v>
      </c>
    </row>
    <row r="195" spans="1:19" ht="15" customHeight="1">
      <c r="A195" s="529"/>
      <c r="B195" s="523" t="s">
        <v>24</v>
      </c>
      <c r="C195" s="123" t="s">
        <v>30</v>
      </c>
      <c r="D195" s="398">
        <f t="shared" ref="D195:R195" si="62">SUM(D189,D191,D193)</f>
        <v>0</v>
      </c>
      <c r="E195" s="399">
        <f t="shared" si="62"/>
        <v>0</v>
      </c>
      <c r="F195" s="399">
        <f t="shared" si="62"/>
        <v>0</v>
      </c>
      <c r="G195" s="399">
        <f t="shared" si="62"/>
        <v>0</v>
      </c>
      <c r="H195" s="399">
        <f t="shared" si="62"/>
        <v>0</v>
      </c>
      <c r="I195" s="399">
        <f t="shared" si="62"/>
        <v>0</v>
      </c>
      <c r="J195" s="399">
        <f t="shared" si="62"/>
        <v>0</v>
      </c>
      <c r="K195" s="399">
        <f t="shared" si="62"/>
        <v>0</v>
      </c>
      <c r="L195" s="399">
        <f t="shared" si="62"/>
        <v>0</v>
      </c>
      <c r="M195" s="399">
        <f t="shared" si="62"/>
        <v>0</v>
      </c>
      <c r="N195" s="399">
        <f t="shared" si="62"/>
        <v>0</v>
      </c>
      <c r="O195" s="399">
        <f t="shared" si="62"/>
        <v>0</v>
      </c>
      <c r="P195" s="399">
        <f t="shared" si="62"/>
        <v>0</v>
      </c>
      <c r="Q195" s="399">
        <f t="shared" si="62"/>
        <v>0</v>
      </c>
      <c r="R195" s="399">
        <f t="shared" si="62"/>
        <v>0</v>
      </c>
      <c r="S195" s="102">
        <f t="shared" si="53"/>
        <v>0</v>
      </c>
    </row>
    <row r="196" spans="1:19" ht="15" customHeight="1" thickBot="1">
      <c r="A196" s="530"/>
      <c r="B196" s="524"/>
      <c r="C196" s="124" t="s">
        <v>31</v>
      </c>
      <c r="D196" s="400">
        <f t="shared" ref="D196:R196" si="63">SUM(D190,D192,D194)</f>
        <v>0</v>
      </c>
      <c r="E196" s="401">
        <f t="shared" si="63"/>
        <v>0</v>
      </c>
      <c r="F196" s="401">
        <f t="shared" si="63"/>
        <v>0</v>
      </c>
      <c r="G196" s="401">
        <f t="shared" si="63"/>
        <v>0</v>
      </c>
      <c r="H196" s="401">
        <f t="shared" si="63"/>
        <v>0</v>
      </c>
      <c r="I196" s="401">
        <f t="shared" si="63"/>
        <v>0</v>
      </c>
      <c r="J196" s="401">
        <f t="shared" si="63"/>
        <v>0</v>
      </c>
      <c r="K196" s="401">
        <f t="shared" si="63"/>
        <v>0</v>
      </c>
      <c r="L196" s="401">
        <f t="shared" si="63"/>
        <v>0</v>
      </c>
      <c r="M196" s="401">
        <f t="shared" si="63"/>
        <v>0</v>
      </c>
      <c r="N196" s="401">
        <f t="shared" si="63"/>
        <v>0</v>
      </c>
      <c r="O196" s="401">
        <f t="shared" si="63"/>
        <v>0</v>
      </c>
      <c r="P196" s="401">
        <f t="shared" si="63"/>
        <v>0</v>
      </c>
      <c r="Q196" s="401">
        <f t="shared" si="63"/>
        <v>0</v>
      </c>
      <c r="R196" s="401">
        <f t="shared" si="63"/>
        <v>0</v>
      </c>
      <c r="S196" s="105">
        <f t="shared" si="53"/>
        <v>0</v>
      </c>
    </row>
    <row r="197" spans="1:19" ht="15" customHeight="1">
      <c r="A197" s="518" t="s">
        <v>336</v>
      </c>
      <c r="B197" s="521" t="s">
        <v>29</v>
      </c>
      <c r="C197" s="121" t="s">
        <v>30</v>
      </c>
      <c r="D197" s="117">
        <f t="shared" ref="D197:R197" si="64">SUM(D157,D165,D173,D181,D189,D146)</f>
        <v>5000</v>
      </c>
      <c r="E197" s="118">
        <f t="shared" si="64"/>
        <v>5000</v>
      </c>
      <c r="F197" s="118">
        <f t="shared" si="64"/>
        <v>5000</v>
      </c>
      <c r="G197" s="118">
        <f t="shared" si="64"/>
        <v>5000</v>
      </c>
      <c r="H197" s="118">
        <f t="shared" si="64"/>
        <v>5000</v>
      </c>
      <c r="I197" s="118">
        <f t="shared" si="64"/>
        <v>5000</v>
      </c>
      <c r="J197" s="118">
        <f t="shared" si="64"/>
        <v>5000</v>
      </c>
      <c r="K197" s="118">
        <f t="shared" si="64"/>
        <v>5000</v>
      </c>
      <c r="L197" s="118">
        <f t="shared" si="64"/>
        <v>5000</v>
      </c>
      <c r="M197" s="118">
        <f t="shared" si="64"/>
        <v>5000</v>
      </c>
      <c r="N197" s="118">
        <f t="shared" si="64"/>
        <v>5000</v>
      </c>
      <c r="O197" s="118">
        <f t="shared" si="64"/>
        <v>5000</v>
      </c>
      <c r="P197" s="118">
        <f t="shared" si="64"/>
        <v>0</v>
      </c>
      <c r="Q197" s="118">
        <f t="shared" si="64"/>
        <v>0</v>
      </c>
      <c r="R197" s="118">
        <f t="shared" si="64"/>
        <v>0</v>
      </c>
      <c r="S197" s="98">
        <f>SUM(S157,S165,S173,S181,S189,S146)</f>
        <v>60000</v>
      </c>
    </row>
    <row r="198" spans="1:19" ht="15" customHeight="1">
      <c r="A198" s="519"/>
      <c r="B198" s="522"/>
      <c r="C198" s="122" t="s">
        <v>31</v>
      </c>
      <c r="D198" s="119">
        <f t="shared" ref="D198:S202" si="65">SUM(D158,D166,D174,D182,D190,D147)</f>
        <v>10000</v>
      </c>
      <c r="E198" s="120">
        <f t="shared" si="65"/>
        <v>10000</v>
      </c>
      <c r="F198" s="120">
        <f t="shared" si="65"/>
        <v>10000</v>
      </c>
      <c r="G198" s="120">
        <f t="shared" si="65"/>
        <v>10000</v>
      </c>
      <c r="H198" s="120">
        <f t="shared" si="65"/>
        <v>10000</v>
      </c>
      <c r="I198" s="120">
        <f t="shared" si="65"/>
        <v>10000</v>
      </c>
      <c r="J198" s="120">
        <f t="shared" si="65"/>
        <v>10000</v>
      </c>
      <c r="K198" s="120">
        <f t="shared" si="65"/>
        <v>10000</v>
      </c>
      <c r="L198" s="120">
        <f t="shared" si="65"/>
        <v>10000</v>
      </c>
      <c r="M198" s="120">
        <f t="shared" si="65"/>
        <v>10000</v>
      </c>
      <c r="N198" s="120">
        <f t="shared" si="65"/>
        <v>10000</v>
      </c>
      <c r="O198" s="120">
        <f t="shared" si="65"/>
        <v>10000</v>
      </c>
      <c r="P198" s="120">
        <f t="shared" si="65"/>
        <v>0</v>
      </c>
      <c r="Q198" s="120">
        <f t="shared" si="65"/>
        <v>0</v>
      </c>
      <c r="R198" s="120">
        <f t="shared" si="65"/>
        <v>0</v>
      </c>
      <c r="S198" s="99">
        <f t="shared" si="65"/>
        <v>120000</v>
      </c>
    </row>
    <row r="199" spans="1:19" ht="15" customHeight="1">
      <c r="A199" s="519"/>
      <c r="B199" s="523" t="s">
        <v>32</v>
      </c>
      <c r="C199" s="123" t="s">
        <v>30</v>
      </c>
      <c r="D199" s="100">
        <f t="shared" ref="D199:R199" si="66">SUM(D159,D167,D175,D183,D191,D148)</f>
        <v>5000</v>
      </c>
      <c r="E199" s="101">
        <f t="shared" si="66"/>
        <v>5000</v>
      </c>
      <c r="F199" s="101">
        <f t="shared" si="66"/>
        <v>5000</v>
      </c>
      <c r="G199" s="101">
        <f t="shared" si="66"/>
        <v>5000</v>
      </c>
      <c r="H199" s="101">
        <f t="shared" si="66"/>
        <v>5000</v>
      </c>
      <c r="I199" s="101">
        <f t="shared" si="66"/>
        <v>5000</v>
      </c>
      <c r="J199" s="101">
        <f t="shared" si="66"/>
        <v>5000</v>
      </c>
      <c r="K199" s="101">
        <f t="shared" si="66"/>
        <v>5000</v>
      </c>
      <c r="L199" s="101">
        <f t="shared" si="66"/>
        <v>5000</v>
      </c>
      <c r="M199" s="101">
        <f t="shared" si="66"/>
        <v>5000</v>
      </c>
      <c r="N199" s="101">
        <f t="shared" si="66"/>
        <v>5000</v>
      </c>
      <c r="O199" s="101">
        <f t="shared" si="66"/>
        <v>5000</v>
      </c>
      <c r="P199" s="101">
        <f t="shared" si="66"/>
        <v>0</v>
      </c>
      <c r="Q199" s="101">
        <f t="shared" si="66"/>
        <v>0</v>
      </c>
      <c r="R199" s="101">
        <f t="shared" si="66"/>
        <v>0</v>
      </c>
      <c r="S199" s="102">
        <f t="shared" si="65"/>
        <v>60000</v>
      </c>
    </row>
    <row r="200" spans="1:19" ht="15" customHeight="1">
      <c r="A200" s="519"/>
      <c r="B200" s="522"/>
      <c r="C200" s="122" t="s">
        <v>31</v>
      </c>
      <c r="D200" s="119">
        <f t="shared" ref="D200:R200" si="67">SUM(D160,D168,D176,D184,D192,D149)</f>
        <v>10000</v>
      </c>
      <c r="E200" s="120">
        <f t="shared" si="67"/>
        <v>10000</v>
      </c>
      <c r="F200" s="120">
        <f t="shared" si="67"/>
        <v>10000</v>
      </c>
      <c r="G200" s="120">
        <f t="shared" si="67"/>
        <v>10000</v>
      </c>
      <c r="H200" s="120">
        <f t="shared" si="67"/>
        <v>10000</v>
      </c>
      <c r="I200" s="120">
        <f t="shared" si="67"/>
        <v>10000</v>
      </c>
      <c r="J200" s="120">
        <f t="shared" si="67"/>
        <v>10000</v>
      </c>
      <c r="K200" s="120">
        <f t="shared" si="67"/>
        <v>10000</v>
      </c>
      <c r="L200" s="120">
        <f t="shared" si="67"/>
        <v>10000</v>
      </c>
      <c r="M200" s="120">
        <f t="shared" si="67"/>
        <v>10000</v>
      </c>
      <c r="N200" s="120">
        <f t="shared" si="67"/>
        <v>10000</v>
      </c>
      <c r="O200" s="120">
        <f t="shared" si="67"/>
        <v>10000</v>
      </c>
      <c r="P200" s="120">
        <f t="shared" si="67"/>
        <v>0</v>
      </c>
      <c r="Q200" s="120">
        <f t="shared" si="67"/>
        <v>0</v>
      </c>
      <c r="R200" s="120">
        <f t="shared" si="67"/>
        <v>0</v>
      </c>
      <c r="S200" s="99">
        <f t="shared" si="65"/>
        <v>120000</v>
      </c>
    </row>
    <row r="201" spans="1:19" ht="15" customHeight="1">
      <c r="A201" s="519"/>
      <c r="B201" s="523" t="s">
        <v>33</v>
      </c>
      <c r="C201" s="123" t="s">
        <v>30</v>
      </c>
      <c r="D201" s="100">
        <f t="shared" ref="D201:R201" si="68">SUM(D161,D169,D177,D185,D193,D150)</f>
        <v>5000</v>
      </c>
      <c r="E201" s="101">
        <f t="shared" si="68"/>
        <v>5000</v>
      </c>
      <c r="F201" s="101">
        <f t="shared" si="68"/>
        <v>5000</v>
      </c>
      <c r="G201" s="101">
        <f t="shared" si="68"/>
        <v>5000</v>
      </c>
      <c r="H201" s="101">
        <f t="shared" si="68"/>
        <v>5000</v>
      </c>
      <c r="I201" s="101">
        <f t="shared" si="68"/>
        <v>5000</v>
      </c>
      <c r="J201" s="101">
        <f t="shared" si="68"/>
        <v>5000</v>
      </c>
      <c r="K201" s="101">
        <f t="shared" si="68"/>
        <v>5000</v>
      </c>
      <c r="L201" s="101">
        <f t="shared" si="68"/>
        <v>5000</v>
      </c>
      <c r="M201" s="101">
        <f t="shared" si="68"/>
        <v>5000</v>
      </c>
      <c r="N201" s="101">
        <f t="shared" si="68"/>
        <v>5000</v>
      </c>
      <c r="O201" s="101">
        <f t="shared" si="68"/>
        <v>5000</v>
      </c>
      <c r="P201" s="101">
        <f t="shared" si="68"/>
        <v>0</v>
      </c>
      <c r="Q201" s="101">
        <f t="shared" si="68"/>
        <v>0</v>
      </c>
      <c r="R201" s="101">
        <f t="shared" si="68"/>
        <v>0</v>
      </c>
      <c r="S201" s="102">
        <f t="shared" si="65"/>
        <v>60000</v>
      </c>
    </row>
    <row r="202" spans="1:19" ht="15" customHeight="1">
      <c r="A202" s="519"/>
      <c r="B202" s="522"/>
      <c r="C202" s="122" t="s">
        <v>31</v>
      </c>
      <c r="D202" s="119">
        <f t="shared" ref="D202:R202" si="69">SUM(D162,D170,D178,D186,D194,D151)</f>
        <v>10000</v>
      </c>
      <c r="E202" s="120">
        <f t="shared" si="69"/>
        <v>10000</v>
      </c>
      <c r="F202" s="120">
        <f t="shared" si="69"/>
        <v>10000</v>
      </c>
      <c r="G202" s="120">
        <f t="shared" si="69"/>
        <v>10000</v>
      </c>
      <c r="H202" s="120">
        <f t="shared" si="69"/>
        <v>10000</v>
      </c>
      <c r="I202" s="120">
        <f t="shared" si="69"/>
        <v>10000</v>
      </c>
      <c r="J202" s="120">
        <f t="shared" si="69"/>
        <v>10000</v>
      </c>
      <c r="K202" s="120">
        <f t="shared" si="69"/>
        <v>10000</v>
      </c>
      <c r="L202" s="120">
        <f t="shared" si="69"/>
        <v>10000</v>
      </c>
      <c r="M202" s="120">
        <f t="shared" si="69"/>
        <v>10000</v>
      </c>
      <c r="N202" s="120">
        <f t="shared" si="69"/>
        <v>10000</v>
      </c>
      <c r="O202" s="120">
        <f t="shared" si="69"/>
        <v>10000</v>
      </c>
      <c r="P202" s="120">
        <f t="shared" si="69"/>
        <v>0</v>
      </c>
      <c r="Q202" s="120">
        <f t="shared" si="69"/>
        <v>0</v>
      </c>
      <c r="R202" s="120">
        <f t="shared" si="69"/>
        <v>0</v>
      </c>
      <c r="S202" s="99">
        <f t="shared" si="65"/>
        <v>120000</v>
      </c>
    </row>
    <row r="203" spans="1:19" ht="15" customHeight="1">
      <c r="A203" s="519"/>
      <c r="B203" s="523" t="s">
        <v>24</v>
      </c>
      <c r="C203" s="123" t="s">
        <v>30</v>
      </c>
      <c r="D203" s="100">
        <f t="shared" ref="D203:R203" si="70">SUM(D197,D199,D201)</f>
        <v>15000</v>
      </c>
      <c r="E203" s="101">
        <f t="shared" si="70"/>
        <v>15000</v>
      </c>
      <c r="F203" s="101">
        <f t="shared" si="70"/>
        <v>15000</v>
      </c>
      <c r="G203" s="101">
        <f t="shared" si="70"/>
        <v>15000</v>
      </c>
      <c r="H203" s="101">
        <f t="shared" si="70"/>
        <v>15000</v>
      </c>
      <c r="I203" s="101">
        <f t="shared" si="70"/>
        <v>15000</v>
      </c>
      <c r="J203" s="101">
        <f t="shared" si="70"/>
        <v>15000</v>
      </c>
      <c r="K203" s="101">
        <f t="shared" si="70"/>
        <v>15000</v>
      </c>
      <c r="L203" s="101">
        <f t="shared" si="70"/>
        <v>15000</v>
      </c>
      <c r="M203" s="101">
        <f t="shared" si="70"/>
        <v>15000</v>
      </c>
      <c r="N203" s="101">
        <f t="shared" si="70"/>
        <v>15000</v>
      </c>
      <c r="O203" s="101">
        <f t="shared" si="70"/>
        <v>15000</v>
      </c>
      <c r="P203" s="101">
        <f t="shared" si="70"/>
        <v>0</v>
      </c>
      <c r="Q203" s="101">
        <f t="shared" si="70"/>
        <v>0</v>
      </c>
      <c r="R203" s="101">
        <f t="shared" si="70"/>
        <v>0</v>
      </c>
      <c r="S203" s="102">
        <f>SUM(S197,S199,S201)</f>
        <v>180000</v>
      </c>
    </row>
    <row r="204" spans="1:19" ht="15" customHeight="1" thickBot="1">
      <c r="A204" s="520"/>
      <c r="B204" s="524"/>
      <c r="C204" s="124" t="s">
        <v>31</v>
      </c>
      <c r="D204" s="103">
        <f t="shared" ref="D204:R204" si="71">SUM(D198,D200,D202)</f>
        <v>30000</v>
      </c>
      <c r="E204" s="104">
        <f t="shared" si="71"/>
        <v>30000</v>
      </c>
      <c r="F204" s="104">
        <f t="shared" si="71"/>
        <v>30000</v>
      </c>
      <c r="G204" s="104">
        <f t="shared" si="71"/>
        <v>30000</v>
      </c>
      <c r="H204" s="104">
        <f t="shared" si="71"/>
        <v>30000</v>
      </c>
      <c r="I204" s="104">
        <f t="shared" si="71"/>
        <v>30000</v>
      </c>
      <c r="J204" s="104">
        <f t="shared" si="71"/>
        <v>30000</v>
      </c>
      <c r="K204" s="104">
        <f t="shared" si="71"/>
        <v>30000</v>
      </c>
      <c r="L204" s="104">
        <f t="shared" si="71"/>
        <v>30000</v>
      </c>
      <c r="M204" s="104">
        <f t="shared" si="71"/>
        <v>30000</v>
      </c>
      <c r="N204" s="104">
        <f t="shared" si="71"/>
        <v>30000</v>
      </c>
      <c r="O204" s="104">
        <f t="shared" si="71"/>
        <v>30000</v>
      </c>
      <c r="P204" s="104">
        <f t="shared" si="71"/>
        <v>0</v>
      </c>
      <c r="Q204" s="104">
        <f t="shared" si="71"/>
        <v>0</v>
      </c>
      <c r="R204" s="104">
        <f t="shared" si="71"/>
        <v>0</v>
      </c>
      <c r="S204" s="105">
        <f>SUM(S198,S200,S202)</f>
        <v>360000</v>
      </c>
    </row>
    <row r="205" spans="1:19" ht="15" customHeight="1">
      <c r="A205" s="533" t="s">
        <v>195</v>
      </c>
      <c r="B205" s="533"/>
    </row>
    <row r="206" spans="1:19" ht="25.5" customHeight="1" thickBot="1">
      <c r="B206" s="34"/>
      <c r="C206" s="34"/>
      <c r="D206" s="34"/>
      <c r="E206" s="34"/>
      <c r="F206" s="532" t="str">
        <f>F155</f>
        <v>令和7年度</v>
      </c>
      <c r="G206" s="532"/>
      <c r="H206" s="531" t="s">
        <v>194</v>
      </c>
      <c r="I206" s="531"/>
      <c r="J206" s="531"/>
      <c r="K206" s="531"/>
      <c r="L206" s="106"/>
      <c r="M206" s="106"/>
      <c r="N206" s="34"/>
      <c r="O206" s="34"/>
      <c r="P206" s="34"/>
      <c r="Q206" s="34"/>
      <c r="R206" s="34"/>
      <c r="S206" s="34"/>
    </row>
    <row r="207" spans="1:19" ht="30.75" customHeight="1" thickBot="1">
      <c r="A207" s="22" t="s">
        <v>8</v>
      </c>
      <c r="B207" s="23" t="s">
        <v>192</v>
      </c>
      <c r="C207" s="24" t="s">
        <v>25</v>
      </c>
      <c r="D207" s="25" t="s">
        <v>12</v>
      </c>
      <c r="E207" s="26" t="s">
        <v>13</v>
      </c>
      <c r="F207" s="26" t="s">
        <v>14</v>
      </c>
      <c r="G207" s="26" t="s">
        <v>15</v>
      </c>
      <c r="H207" s="26" t="s">
        <v>16</v>
      </c>
      <c r="I207" s="26" t="s">
        <v>17</v>
      </c>
      <c r="J207" s="26" t="s">
        <v>18</v>
      </c>
      <c r="K207" s="26" t="s">
        <v>19</v>
      </c>
      <c r="L207" s="26" t="s">
        <v>20</v>
      </c>
      <c r="M207" s="26" t="s">
        <v>21</v>
      </c>
      <c r="N207" s="26" t="s">
        <v>22</v>
      </c>
      <c r="O207" s="26" t="s">
        <v>23</v>
      </c>
      <c r="P207" s="26" t="s">
        <v>26</v>
      </c>
      <c r="Q207" s="26" t="s">
        <v>27</v>
      </c>
      <c r="R207" s="26" t="s">
        <v>28</v>
      </c>
      <c r="S207" s="24" t="s">
        <v>24</v>
      </c>
    </row>
    <row r="208" spans="1:19" ht="15" customHeight="1">
      <c r="A208" s="525"/>
      <c r="B208" s="521" t="s">
        <v>29</v>
      </c>
      <c r="C208" s="121" t="s">
        <v>30</v>
      </c>
      <c r="D208" s="111"/>
      <c r="E208" s="112"/>
      <c r="F208" s="112"/>
      <c r="G208" s="112"/>
      <c r="H208" s="112"/>
      <c r="I208" s="112"/>
      <c r="J208" s="112"/>
      <c r="K208" s="112"/>
      <c r="L208" s="112"/>
      <c r="M208" s="112"/>
      <c r="N208" s="112"/>
      <c r="O208" s="112"/>
      <c r="P208" s="112"/>
      <c r="Q208" s="112"/>
      <c r="R208" s="112"/>
      <c r="S208" s="98">
        <f>SUM(D208:R208)</f>
        <v>0</v>
      </c>
    </row>
    <row r="209" spans="1:19" ht="15" customHeight="1">
      <c r="A209" s="526"/>
      <c r="B209" s="522"/>
      <c r="C209" s="122" t="s">
        <v>31</v>
      </c>
      <c r="D209" s="113"/>
      <c r="E209" s="114"/>
      <c r="F209" s="114"/>
      <c r="G209" s="114"/>
      <c r="H209" s="114"/>
      <c r="I209" s="114"/>
      <c r="J209" s="114"/>
      <c r="K209" s="114"/>
      <c r="L209" s="114"/>
      <c r="M209" s="114"/>
      <c r="N209" s="114"/>
      <c r="O209" s="114"/>
      <c r="P209" s="114"/>
      <c r="Q209" s="114"/>
      <c r="R209" s="114"/>
      <c r="S209" s="99">
        <f t="shared" ref="S209:S247" si="72">SUM(D209:R209)</f>
        <v>0</v>
      </c>
    </row>
    <row r="210" spans="1:19" ht="15" customHeight="1">
      <c r="A210" s="526"/>
      <c r="B210" s="523" t="s">
        <v>32</v>
      </c>
      <c r="C210" s="123" t="s">
        <v>30</v>
      </c>
      <c r="D210" s="115"/>
      <c r="E210" s="116"/>
      <c r="F210" s="116"/>
      <c r="G210" s="116"/>
      <c r="H210" s="116"/>
      <c r="I210" s="116"/>
      <c r="J210" s="116"/>
      <c r="K210" s="116"/>
      <c r="L210" s="116"/>
      <c r="M210" s="116"/>
      <c r="N210" s="116"/>
      <c r="O210" s="116"/>
      <c r="P210" s="116"/>
      <c r="Q210" s="116"/>
      <c r="R210" s="116"/>
      <c r="S210" s="102">
        <f t="shared" si="72"/>
        <v>0</v>
      </c>
    </row>
    <row r="211" spans="1:19" ht="15" customHeight="1">
      <c r="A211" s="526"/>
      <c r="B211" s="522"/>
      <c r="C211" s="122" t="s">
        <v>31</v>
      </c>
      <c r="D211" s="113"/>
      <c r="E211" s="114"/>
      <c r="F211" s="114"/>
      <c r="G211" s="114"/>
      <c r="H211" s="114"/>
      <c r="I211" s="114"/>
      <c r="J211" s="114"/>
      <c r="K211" s="114"/>
      <c r="L211" s="114"/>
      <c r="M211" s="114"/>
      <c r="N211" s="114"/>
      <c r="O211" s="114"/>
      <c r="P211" s="114"/>
      <c r="Q211" s="114"/>
      <c r="R211" s="114"/>
      <c r="S211" s="99">
        <f t="shared" si="72"/>
        <v>0</v>
      </c>
    </row>
    <row r="212" spans="1:19" ht="15" customHeight="1">
      <c r="A212" s="526"/>
      <c r="B212" s="523" t="s">
        <v>193</v>
      </c>
      <c r="C212" s="123" t="s">
        <v>30</v>
      </c>
      <c r="D212" s="115"/>
      <c r="E212" s="116"/>
      <c r="F212" s="116"/>
      <c r="G212" s="116"/>
      <c r="H212" s="116"/>
      <c r="I212" s="116"/>
      <c r="J212" s="116"/>
      <c r="K212" s="116"/>
      <c r="L212" s="116"/>
      <c r="M212" s="116"/>
      <c r="N212" s="116"/>
      <c r="O212" s="116"/>
      <c r="P212" s="116"/>
      <c r="Q212" s="116"/>
      <c r="R212" s="116"/>
      <c r="S212" s="102">
        <f t="shared" si="72"/>
        <v>0</v>
      </c>
    </row>
    <row r="213" spans="1:19" ht="15" customHeight="1">
      <c r="A213" s="526"/>
      <c r="B213" s="522"/>
      <c r="C213" s="122" t="s">
        <v>31</v>
      </c>
      <c r="D213" s="113"/>
      <c r="E213" s="114"/>
      <c r="F213" s="114"/>
      <c r="G213" s="114"/>
      <c r="H213" s="114"/>
      <c r="I213" s="114"/>
      <c r="J213" s="114"/>
      <c r="K213" s="114"/>
      <c r="L213" s="114"/>
      <c r="M213" s="114"/>
      <c r="N213" s="114"/>
      <c r="O213" s="114"/>
      <c r="P213" s="114"/>
      <c r="Q213" s="114"/>
      <c r="R213" s="114"/>
      <c r="S213" s="99">
        <f t="shared" si="72"/>
        <v>0</v>
      </c>
    </row>
    <row r="214" spans="1:19" ht="15" customHeight="1">
      <c r="A214" s="526"/>
      <c r="B214" s="523" t="s">
        <v>24</v>
      </c>
      <c r="C214" s="123" t="s">
        <v>30</v>
      </c>
      <c r="D214" s="100">
        <f t="shared" ref="D214:R214" si="73">SUM(D208,D210,D212)</f>
        <v>0</v>
      </c>
      <c r="E214" s="101">
        <f t="shared" si="73"/>
        <v>0</v>
      </c>
      <c r="F214" s="101">
        <f t="shared" si="73"/>
        <v>0</v>
      </c>
      <c r="G214" s="101">
        <f t="shared" si="73"/>
        <v>0</v>
      </c>
      <c r="H214" s="101">
        <f t="shared" si="73"/>
        <v>0</v>
      </c>
      <c r="I214" s="101">
        <f t="shared" si="73"/>
        <v>0</v>
      </c>
      <c r="J214" s="101">
        <f t="shared" si="73"/>
        <v>0</v>
      </c>
      <c r="K214" s="101">
        <f t="shared" si="73"/>
        <v>0</v>
      </c>
      <c r="L214" s="101">
        <f t="shared" si="73"/>
        <v>0</v>
      </c>
      <c r="M214" s="101">
        <f t="shared" si="73"/>
        <v>0</v>
      </c>
      <c r="N214" s="101">
        <f t="shared" si="73"/>
        <v>0</v>
      </c>
      <c r="O214" s="101">
        <f t="shared" si="73"/>
        <v>0</v>
      </c>
      <c r="P214" s="101">
        <f t="shared" si="73"/>
        <v>0</v>
      </c>
      <c r="Q214" s="101">
        <f t="shared" si="73"/>
        <v>0</v>
      </c>
      <c r="R214" s="101">
        <f t="shared" si="73"/>
        <v>0</v>
      </c>
      <c r="S214" s="102">
        <f t="shared" si="72"/>
        <v>0</v>
      </c>
    </row>
    <row r="215" spans="1:19" ht="15" customHeight="1" thickBot="1">
      <c r="A215" s="527"/>
      <c r="B215" s="524"/>
      <c r="C215" s="124" t="s">
        <v>31</v>
      </c>
      <c r="D215" s="103">
        <f t="shared" ref="D215:R215" si="74">SUM(D209,D211,D213)</f>
        <v>0</v>
      </c>
      <c r="E215" s="104">
        <f t="shared" si="74"/>
        <v>0</v>
      </c>
      <c r="F215" s="104">
        <f t="shared" si="74"/>
        <v>0</v>
      </c>
      <c r="G215" s="104">
        <f t="shared" si="74"/>
        <v>0</v>
      </c>
      <c r="H215" s="104">
        <f t="shared" si="74"/>
        <v>0</v>
      </c>
      <c r="I215" s="104">
        <f t="shared" si="74"/>
        <v>0</v>
      </c>
      <c r="J215" s="104">
        <f t="shared" si="74"/>
        <v>0</v>
      </c>
      <c r="K215" s="104">
        <f t="shared" si="74"/>
        <v>0</v>
      </c>
      <c r="L215" s="104">
        <f t="shared" si="74"/>
        <v>0</v>
      </c>
      <c r="M215" s="104">
        <f t="shared" si="74"/>
        <v>0</v>
      </c>
      <c r="N215" s="104">
        <f t="shared" si="74"/>
        <v>0</v>
      </c>
      <c r="O215" s="104">
        <f t="shared" si="74"/>
        <v>0</v>
      </c>
      <c r="P215" s="104">
        <f t="shared" si="74"/>
        <v>0</v>
      </c>
      <c r="Q215" s="104">
        <f t="shared" si="74"/>
        <v>0</v>
      </c>
      <c r="R215" s="104">
        <f t="shared" si="74"/>
        <v>0</v>
      </c>
      <c r="S215" s="105">
        <f t="shared" si="72"/>
        <v>0</v>
      </c>
    </row>
    <row r="216" spans="1:19" ht="15" customHeight="1">
      <c r="A216" s="525"/>
      <c r="B216" s="521" t="s">
        <v>29</v>
      </c>
      <c r="C216" s="121" t="s">
        <v>30</v>
      </c>
      <c r="D216" s="111"/>
      <c r="E216" s="112"/>
      <c r="F216" s="112"/>
      <c r="G216" s="112"/>
      <c r="H216" s="112"/>
      <c r="I216" s="112"/>
      <c r="J216" s="112"/>
      <c r="K216" s="112"/>
      <c r="L216" s="112"/>
      <c r="M216" s="112"/>
      <c r="N216" s="112"/>
      <c r="O216" s="112"/>
      <c r="P216" s="112"/>
      <c r="Q216" s="112"/>
      <c r="R216" s="112"/>
      <c r="S216" s="98">
        <f t="shared" si="72"/>
        <v>0</v>
      </c>
    </row>
    <row r="217" spans="1:19" ht="15" customHeight="1">
      <c r="A217" s="526"/>
      <c r="B217" s="522"/>
      <c r="C217" s="122" t="s">
        <v>31</v>
      </c>
      <c r="D217" s="113"/>
      <c r="E217" s="114"/>
      <c r="F217" s="114"/>
      <c r="G217" s="114"/>
      <c r="H217" s="114"/>
      <c r="I217" s="114"/>
      <c r="J217" s="114"/>
      <c r="K217" s="114"/>
      <c r="L217" s="114"/>
      <c r="M217" s="114"/>
      <c r="N217" s="114"/>
      <c r="O217" s="114"/>
      <c r="P217" s="114"/>
      <c r="Q217" s="114"/>
      <c r="R217" s="114"/>
      <c r="S217" s="99">
        <f t="shared" si="72"/>
        <v>0</v>
      </c>
    </row>
    <row r="218" spans="1:19" ht="15" customHeight="1">
      <c r="A218" s="526"/>
      <c r="B218" s="523" t="s">
        <v>32</v>
      </c>
      <c r="C218" s="123" t="s">
        <v>30</v>
      </c>
      <c r="D218" s="115"/>
      <c r="E218" s="116"/>
      <c r="F218" s="116"/>
      <c r="G218" s="116"/>
      <c r="H218" s="116"/>
      <c r="I218" s="116"/>
      <c r="J218" s="116"/>
      <c r="K218" s="116"/>
      <c r="L218" s="116"/>
      <c r="M218" s="116"/>
      <c r="N218" s="116"/>
      <c r="O218" s="116"/>
      <c r="P218" s="116"/>
      <c r="Q218" s="116"/>
      <c r="R218" s="116"/>
      <c r="S218" s="102">
        <f t="shared" si="72"/>
        <v>0</v>
      </c>
    </row>
    <row r="219" spans="1:19" ht="15" customHeight="1">
      <c r="A219" s="526"/>
      <c r="B219" s="522"/>
      <c r="C219" s="122" t="s">
        <v>31</v>
      </c>
      <c r="D219" s="113"/>
      <c r="E219" s="114"/>
      <c r="F219" s="114"/>
      <c r="G219" s="114"/>
      <c r="H219" s="114"/>
      <c r="I219" s="114"/>
      <c r="J219" s="114"/>
      <c r="K219" s="114"/>
      <c r="L219" s="114"/>
      <c r="M219" s="114"/>
      <c r="N219" s="114"/>
      <c r="O219" s="114"/>
      <c r="P219" s="114"/>
      <c r="Q219" s="114"/>
      <c r="R219" s="114"/>
      <c r="S219" s="99">
        <f t="shared" si="72"/>
        <v>0</v>
      </c>
    </row>
    <row r="220" spans="1:19" ht="15" customHeight="1">
      <c r="A220" s="526"/>
      <c r="B220" s="523" t="s">
        <v>193</v>
      </c>
      <c r="C220" s="123" t="s">
        <v>30</v>
      </c>
      <c r="D220" s="115"/>
      <c r="E220" s="116"/>
      <c r="F220" s="116"/>
      <c r="G220" s="116"/>
      <c r="H220" s="116"/>
      <c r="I220" s="116"/>
      <c r="J220" s="116"/>
      <c r="K220" s="116"/>
      <c r="L220" s="116"/>
      <c r="M220" s="116"/>
      <c r="N220" s="116"/>
      <c r="O220" s="116"/>
      <c r="P220" s="116"/>
      <c r="Q220" s="116"/>
      <c r="R220" s="116"/>
      <c r="S220" s="102">
        <f t="shared" si="72"/>
        <v>0</v>
      </c>
    </row>
    <row r="221" spans="1:19" ht="15" customHeight="1">
      <c r="A221" s="526"/>
      <c r="B221" s="522"/>
      <c r="C221" s="122" t="s">
        <v>31</v>
      </c>
      <c r="D221" s="113"/>
      <c r="E221" s="114"/>
      <c r="F221" s="114"/>
      <c r="G221" s="114"/>
      <c r="H221" s="114"/>
      <c r="I221" s="114"/>
      <c r="J221" s="114"/>
      <c r="K221" s="114"/>
      <c r="L221" s="114"/>
      <c r="M221" s="114"/>
      <c r="N221" s="114"/>
      <c r="O221" s="114"/>
      <c r="P221" s="114"/>
      <c r="Q221" s="114"/>
      <c r="R221" s="114"/>
      <c r="S221" s="99">
        <f t="shared" si="72"/>
        <v>0</v>
      </c>
    </row>
    <row r="222" spans="1:19" ht="15" customHeight="1">
      <c r="A222" s="526"/>
      <c r="B222" s="523" t="s">
        <v>24</v>
      </c>
      <c r="C222" s="123" t="s">
        <v>30</v>
      </c>
      <c r="D222" s="100">
        <f t="shared" ref="D222:R222" si="75">SUM(D216,D218,D220)</f>
        <v>0</v>
      </c>
      <c r="E222" s="101">
        <f t="shared" si="75"/>
        <v>0</v>
      </c>
      <c r="F222" s="101">
        <f t="shared" si="75"/>
        <v>0</v>
      </c>
      <c r="G222" s="101">
        <f t="shared" si="75"/>
        <v>0</v>
      </c>
      <c r="H222" s="101">
        <f t="shared" si="75"/>
        <v>0</v>
      </c>
      <c r="I222" s="101">
        <f t="shared" si="75"/>
        <v>0</v>
      </c>
      <c r="J222" s="101">
        <f t="shared" si="75"/>
        <v>0</v>
      </c>
      <c r="K222" s="101">
        <f t="shared" si="75"/>
        <v>0</v>
      </c>
      <c r="L222" s="101">
        <f t="shared" si="75"/>
        <v>0</v>
      </c>
      <c r="M222" s="101">
        <f t="shared" si="75"/>
        <v>0</v>
      </c>
      <c r="N222" s="101">
        <f t="shared" si="75"/>
        <v>0</v>
      </c>
      <c r="O222" s="101">
        <f t="shared" si="75"/>
        <v>0</v>
      </c>
      <c r="P222" s="101">
        <f t="shared" si="75"/>
        <v>0</v>
      </c>
      <c r="Q222" s="101">
        <f t="shared" si="75"/>
        <v>0</v>
      </c>
      <c r="R222" s="101">
        <f t="shared" si="75"/>
        <v>0</v>
      </c>
      <c r="S222" s="102">
        <f t="shared" si="72"/>
        <v>0</v>
      </c>
    </row>
    <row r="223" spans="1:19" ht="15" customHeight="1" thickBot="1">
      <c r="A223" s="527"/>
      <c r="B223" s="524"/>
      <c r="C223" s="124" t="s">
        <v>31</v>
      </c>
      <c r="D223" s="103">
        <f t="shared" ref="D223:R223" si="76">SUM(D217,D219,D221)</f>
        <v>0</v>
      </c>
      <c r="E223" s="104">
        <f t="shared" si="76"/>
        <v>0</v>
      </c>
      <c r="F223" s="104">
        <f t="shared" si="76"/>
        <v>0</v>
      </c>
      <c r="G223" s="104">
        <f t="shared" si="76"/>
        <v>0</v>
      </c>
      <c r="H223" s="104">
        <f t="shared" si="76"/>
        <v>0</v>
      </c>
      <c r="I223" s="104">
        <f t="shared" si="76"/>
        <v>0</v>
      </c>
      <c r="J223" s="104">
        <f t="shared" si="76"/>
        <v>0</v>
      </c>
      <c r="K223" s="104">
        <f t="shared" si="76"/>
        <v>0</v>
      </c>
      <c r="L223" s="104">
        <f t="shared" si="76"/>
        <v>0</v>
      </c>
      <c r="M223" s="104">
        <f t="shared" si="76"/>
        <v>0</v>
      </c>
      <c r="N223" s="104">
        <f t="shared" si="76"/>
        <v>0</v>
      </c>
      <c r="O223" s="104">
        <f t="shared" si="76"/>
        <v>0</v>
      </c>
      <c r="P223" s="104">
        <f t="shared" si="76"/>
        <v>0</v>
      </c>
      <c r="Q223" s="104">
        <f t="shared" si="76"/>
        <v>0</v>
      </c>
      <c r="R223" s="104">
        <f t="shared" si="76"/>
        <v>0</v>
      </c>
      <c r="S223" s="105">
        <f t="shared" si="72"/>
        <v>0</v>
      </c>
    </row>
    <row r="224" spans="1:19" ht="15" customHeight="1">
      <c r="A224" s="525"/>
      <c r="B224" s="521" t="s">
        <v>29</v>
      </c>
      <c r="C224" s="121" t="s">
        <v>30</v>
      </c>
      <c r="D224" s="111"/>
      <c r="E224" s="112"/>
      <c r="F224" s="112"/>
      <c r="G224" s="112"/>
      <c r="H224" s="112"/>
      <c r="I224" s="112"/>
      <c r="J224" s="112"/>
      <c r="K224" s="112"/>
      <c r="L224" s="112"/>
      <c r="M224" s="112"/>
      <c r="N224" s="112"/>
      <c r="O224" s="112"/>
      <c r="P224" s="112"/>
      <c r="Q224" s="112"/>
      <c r="R224" s="112"/>
      <c r="S224" s="98">
        <f t="shared" si="72"/>
        <v>0</v>
      </c>
    </row>
    <row r="225" spans="1:19" ht="15" customHeight="1">
      <c r="A225" s="526"/>
      <c r="B225" s="522"/>
      <c r="C225" s="122" t="s">
        <v>31</v>
      </c>
      <c r="D225" s="113"/>
      <c r="E225" s="114"/>
      <c r="F225" s="114"/>
      <c r="G225" s="114"/>
      <c r="H225" s="114"/>
      <c r="I225" s="114"/>
      <c r="J225" s="114"/>
      <c r="K225" s="114"/>
      <c r="L225" s="114"/>
      <c r="M225" s="114"/>
      <c r="N225" s="114"/>
      <c r="O225" s="114"/>
      <c r="P225" s="114"/>
      <c r="Q225" s="114"/>
      <c r="R225" s="114"/>
      <c r="S225" s="99">
        <f t="shared" si="72"/>
        <v>0</v>
      </c>
    </row>
    <row r="226" spans="1:19" ht="15" customHeight="1">
      <c r="A226" s="526"/>
      <c r="B226" s="523" t="s">
        <v>32</v>
      </c>
      <c r="C226" s="123" t="s">
        <v>30</v>
      </c>
      <c r="D226" s="115"/>
      <c r="E226" s="116"/>
      <c r="F226" s="116"/>
      <c r="G226" s="116"/>
      <c r="H226" s="116"/>
      <c r="I226" s="116"/>
      <c r="J226" s="116"/>
      <c r="K226" s="116"/>
      <c r="L226" s="116"/>
      <c r="M226" s="116"/>
      <c r="N226" s="116"/>
      <c r="O226" s="116"/>
      <c r="P226" s="116"/>
      <c r="Q226" s="116"/>
      <c r="R226" s="116"/>
      <c r="S226" s="102">
        <f t="shared" si="72"/>
        <v>0</v>
      </c>
    </row>
    <row r="227" spans="1:19" ht="15" customHeight="1">
      <c r="A227" s="526"/>
      <c r="B227" s="522"/>
      <c r="C227" s="122" t="s">
        <v>31</v>
      </c>
      <c r="D227" s="113"/>
      <c r="E227" s="114"/>
      <c r="F227" s="114"/>
      <c r="G227" s="114"/>
      <c r="H227" s="114"/>
      <c r="I227" s="114"/>
      <c r="J227" s="114"/>
      <c r="K227" s="114"/>
      <c r="L227" s="114"/>
      <c r="M227" s="114"/>
      <c r="N227" s="114"/>
      <c r="O227" s="114"/>
      <c r="P227" s="114"/>
      <c r="Q227" s="114"/>
      <c r="R227" s="114"/>
      <c r="S227" s="99">
        <f t="shared" si="72"/>
        <v>0</v>
      </c>
    </row>
    <row r="228" spans="1:19" ht="15" customHeight="1">
      <c r="A228" s="526"/>
      <c r="B228" s="523" t="s">
        <v>193</v>
      </c>
      <c r="C228" s="123" t="s">
        <v>30</v>
      </c>
      <c r="D228" s="115"/>
      <c r="E228" s="116"/>
      <c r="F228" s="116"/>
      <c r="G228" s="116"/>
      <c r="H228" s="116"/>
      <c r="I228" s="116"/>
      <c r="J228" s="116"/>
      <c r="K228" s="116"/>
      <c r="L228" s="116"/>
      <c r="M228" s="116"/>
      <c r="N228" s="116"/>
      <c r="O228" s="116"/>
      <c r="P228" s="116"/>
      <c r="Q228" s="116"/>
      <c r="R228" s="116"/>
      <c r="S228" s="102">
        <f t="shared" si="72"/>
        <v>0</v>
      </c>
    </row>
    <row r="229" spans="1:19" ht="15" customHeight="1">
      <c r="A229" s="526"/>
      <c r="B229" s="522"/>
      <c r="C229" s="122" t="s">
        <v>31</v>
      </c>
      <c r="D229" s="113"/>
      <c r="E229" s="114"/>
      <c r="F229" s="114"/>
      <c r="G229" s="114"/>
      <c r="H229" s="114"/>
      <c r="I229" s="114"/>
      <c r="J229" s="114"/>
      <c r="K229" s="114"/>
      <c r="L229" s="114"/>
      <c r="M229" s="114"/>
      <c r="N229" s="114"/>
      <c r="O229" s="114"/>
      <c r="P229" s="114"/>
      <c r="Q229" s="114"/>
      <c r="R229" s="114"/>
      <c r="S229" s="99">
        <f t="shared" si="72"/>
        <v>0</v>
      </c>
    </row>
    <row r="230" spans="1:19" ht="15" customHeight="1">
      <c r="A230" s="526"/>
      <c r="B230" s="523" t="s">
        <v>24</v>
      </c>
      <c r="C230" s="123" t="s">
        <v>30</v>
      </c>
      <c r="D230" s="100">
        <f t="shared" ref="D230:R230" si="77">SUM(D224,D226,D228)</f>
        <v>0</v>
      </c>
      <c r="E230" s="101">
        <f t="shared" si="77"/>
        <v>0</v>
      </c>
      <c r="F230" s="101">
        <f t="shared" si="77"/>
        <v>0</v>
      </c>
      <c r="G230" s="101">
        <f t="shared" si="77"/>
        <v>0</v>
      </c>
      <c r="H230" s="101">
        <f t="shared" si="77"/>
        <v>0</v>
      </c>
      <c r="I230" s="101">
        <f t="shared" si="77"/>
        <v>0</v>
      </c>
      <c r="J230" s="101">
        <f t="shared" si="77"/>
        <v>0</v>
      </c>
      <c r="K230" s="101">
        <f t="shared" si="77"/>
        <v>0</v>
      </c>
      <c r="L230" s="101">
        <f t="shared" si="77"/>
        <v>0</v>
      </c>
      <c r="M230" s="101">
        <f t="shared" si="77"/>
        <v>0</v>
      </c>
      <c r="N230" s="101">
        <f t="shared" si="77"/>
        <v>0</v>
      </c>
      <c r="O230" s="101">
        <f t="shared" si="77"/>
        <v>0</v>
      </c>
      <c r="P230" s="101">
        <f t="shared" si="77"/>
        <v>0</v>
      </c>
      <c r="Q230" s="101">
        <f t="shared" si="77"/>
        <v>0</v>
      </c>
      <c r="R230" s="101">
        <f t="shared" si="77"/>
        <v>0</v>
      </c>
      <c r="S230" s="102">
        <f t="shared" si="72"/>
        <v>0</v>
      </c>
    </row>
    <row r="231" spans="1:19" ht="15" customHeight="1" thickBot="1">
      <c r="A231" s="527"/>
      <c r="B231" s="524"/>
      <c r="C231" s="124" t="s">
        <v>31</v>
      </c>
      <c r="D231" s="103">
        <f t="shared" ref="D231:R231" si="78">SUM(D225,D227,D229)</f>
        <v>0</v>
      </c>
      <c r="E231" s="104">
        <f t="shared" si="78"/>
        <v>0</v>
      </c>
      <c r="F231" s="104">
        <f t="shared" si="78"/>
        <v>0</v>
      </c>
      <c r="G231" s="104">
        <f t="shared" si="78"/>
        <v>0</v>
      </c>
      <c r="H231" s="104">
        <f t="shared" si="78"/>
        <v>0</v>
      </c>
      <c r="I231" s="104">
        <f t="shared" si="78"/>
        <v>0</v>
      </c>
      <c r="J231" s="104">
        <f t="shared" si="78"/>
        <v>0</v>
      </c>
      <c r="K231" s="104">
        <f t="shared" si="78"/>
        <v>0</v>
      </c>
      <c r="L231" s="104">
        <f t="shared" si="78"/>
        <v>0</v>
      </c>
      <c r="M231" s="104">
        <f t="shared" si="78"/>
        <v>0</v>
      </c>
      <c r="N231" s="104">
        <f t="shared" si="78"/>
        <v>0</v>
      </c>
      <c r="O231" s="104">
        <f t="shared" si="78"/>
        <v>0</v>
      </c>
      <c r="P231" s="104">
        <f t="shared" si="78"/>
        <v>0</v>
      </c>
      <c r="Q231" s="104">
        <f t="shared" si="78"/>
        <v>0</v>
      </c>
      <c r="R231" s="104">
        <f t="shared" si="78"/>
        <v>0</v>
      </c>
      <c r="S231" s="105">
        <f t="shared" si="72"/>
        <v>0</v>
      </c>
    </row>
    <row r="232" spans="1:19" ht="15" customHeight="1">
      <c r="A232" s="525"/>
      <c r="B232" s="521" t="s">
        <v>29</v>
      </c>
      <c r="C232" s="121" t="s">
        <v>30</v>
      </c>
      <c r="D232" s="111"/>
      <c r="E232" s="112"/>
      <c r="F232" s="112"/>
      <c r="G232" s="112"/>
      <c r="H232" s="112"/>
      <c r="I232" s="112"/>
      <c r="J232" s="112"/>
      <c r="K232" s="112"/>
      <c r="L232" s="112"/>
      <c r="M232" s="112"/>
      <c r="N232" s="112"/>
      <c r="O232" s="112"/>
      <c r="P232" s="112"/>
      <c r="Q232" s="112"/>
      <c r="R232" s="112"/>
      <c r="S232" s="98">
        <f t="shared" si="72"/>
        <v>0</v>
      </c>
    </row>
    <row r="233" spans="1:19" ht="15" customHeight="1">
      <c r="A233" s="526"/>
      <c r="B233" s="522"/>
      <c r="C233" s="122" t="s">
        <v>31</v>
      </c>
      <c r="D233" s="113"/>
      <c r="E233" s="114"/>
      <c r="F233" s="114"/>
      <c r="G233" s="114"/>
      <c r="H233" s="114"/>
      <c r="I233" s="114"/>
      <c r="J233" s="114"/>
      <c r="K233" s="114"/>
      <c r="L233" s="114"/>
      <c r="M233" s="114"/>
      <c r="N233" s="114"/>
      <c r="O233" s="114"/>
      <c r="P233" s="114"/>
      <c r="Q233" s="114"/>
      <c r="R233" s="114"/>
      <c r="S233" s="99">
        <f t="shared" si="72"/>
        <v>0</v>
      </c>
    </row>
    <row r="234" spans="1:19" ht="15" customHeight="1">
      <c r="A234" s="526"/>
      <c r="B234" s="523" t="s">
        <v>32</v>
      </c>
      <c r="C234" s="123" t="s">
        <v>30</v>
      </c>
      <c r="D234" s="115"/>
      <c r="E234" s="116"/>
      <c r="F234" s="116"/>
      <c r="G234" s="116"/>
      <c r="H234" s="116"/>
      <c r="I234" s="116"/>
      <c r="J234" s="116"/>
      <c r="K234" s="116"/>
      <c r="L234" s="116"/>
      <c r="M234" s="116"/>
      <c r="N234" s="116"/>
      <c r="O234" s="116"/>
      <c r="P234" s="116"/>
      <c r="Q234" s="116"/>
      <c r="R234" s="116"/>
      <c r="S234" s="102">
        <f t="shared" si="72"/>
        <v>0</v>
      </c>
    </row>
    <row r="235" spans="1:19" ht="15" customHeight="1">
      <c r="A235" s="526"/>
      <c r="B235" s="522"/>
      <c r="C235" s="122" t="s">
        <v>31</v>
      </c>
      <c r="D235" s="113"/>
      <c r="E235" s="114"/>
      <c r="F235" s="114"/>
      <c r="G235" s="114"/>
      <c r="H235" s="114"/>
      <c r="I235" s="114"/>
      <c r="J235" s="114"/>
      <c r="K235" s="114"/>
      <c r="L235" s="114"/>
      <c r="M235" s="114"/>
      <c r="N235" s="114"/>
      <c r="O235" s="114"/>
      <c r="P235" s="114"/>
      <c r="Q235" s="114"/>
      <c r="R235" s="114"/>
      <c r="S235" s="99">
        <f t="shared" si="72"/>
        <v>0</v>
      </c>
    </row>
    <row r="236" spans="1:19" ht="15" customHeight="1">
      <c r="A236" s="526"/>
      <c r="B236" s="523" t="s">
        <v>193</v>
      </c>
      <c r="C236" s="123" t="s">
        <v>30</v>
      </c>
      <c r="D236" s="115"/>
      <c r="E236" s="116"/>
      <c r="F236" s="116"/>
      <c r="G236" s="116"/>
      <c r="H236" s="116"/>
      <c r="I236" s="116"/>
      <c r="J236" s="116"/>
      <c r="K236" s="116"/>
      <c r="L236" s="116"/>
      <c r="M236" s="116"/>
      <c r="N236" s="116"/>
      <c r="O236" s="116"/>
      <c r="P236" s="116"/>
      <c r="Q236" s="116"/>
      <c r="R236" s="116"/>
      <c r="S236" s="102">
        <f t="shared" si="72"/>
        <v>0</v>
      </c>
    </row>
    <row r="237" spans="1:19" ht="15" customHeight="1">
      <c r="A237" s="526"/>
      <c r="B237" s="522"/>
      <c r="C237" s="122" t="s">
        <v>31</v>
      </c>
      <c r="D237" s="113"/>
      <c r="E237" s="114"/>
      <c r="F237" s="114"/>
      <c r="G237" s="114"/>
      <c r="H237" s="114"/>
      <c r="I237" s="114"/>
      <c r="J237" s="114"/>
      <c r="K237" s="114"/>
      <c r="L237" s="114"/>
      <c r="M237" s="114"/>
      <c r="N237" s="114"/>
      <c r="O237" s="114"/>
      <c r="P237" s="114"/>
      <c r="Q237" s="114"/>
      <c r="R237" s="114"/>
      <c r="S237" s="99">
        <f t="shared" si="72"/>
        <v>0</v>
      </c>
    </row>
    <row r="238" spans="1:19" ht="15" customHeight="1">
      <c r="A238" s="526"/>
      <c r="B238" s="523" t="s">
        <v>24</v>
      </c>
      <c r="C238" s="123" t="s">
        <v>30</v>
      </c>
      <c r="D238" s="100">
        <f t="shared" ref="D238:R238" si="79">SUM(D232,D234,D236)</f>
        <v>0</v>
      </c>
      <c r="E238" s="101">
        <f t="shared" si="79"/>
        <v>0</v>
      </c>
      <c r="F238" s="101">
        <f t="shared" si="79"/>
        <v>0</v>
      </c>
      <c r="G238" s="101">
        <f t="shared" si="79"/>
        <v>0</v>
      </c>
      <c r="H238" s="101">
        <f t="shared" si="79"/>
        <v>0</v>
      </c>
      <c r="I238" s="101">
        <f t="shared" si="79"/>
        <v>0</v>
      </c>
      <c r="J238" s="101">
        <f t="shared" si="79"/>
        <v>0</v>
      </c>
      <c r="K238" s="101">
        <f t="shared" si="79"/>
        <v>0</v>
      </c>
      <c r="L238" s="101">
        <f t="shared" si="79"/>
        <v>0</v>
      </c>
      <c r="M238" s="101">
        <f t="shared" si="79"/>
        <v>0</v>
      </c>
      <c r="N238" s="101">
        <f t="shared" si="79"/>
        <v>0</v>
      </c>
      <c r="O238" s="101">
        <f t="shared" si="79"/>
        <v>0</v>
      </c>
      <c r="P238" s="101">
        <f t="shared" si="79"/>
        <v>0</v>
      </c>
      <c r="Q238" s="101">
        <f t="shared" si="79"/>
        <v>0</v>
      </c>
      <c r="R238" s="101">
        <f t="shared" si="79"/>
        <v>0</v>
      </c>
      <c r="S238" s="102">
        <f t="shared" si="72"/>
        <v>0</v>
      </c>
    </row>
    <row r="239" spans="1:19" ht="15" customHeight="1" thickBot="1">
      <c r="A239" s="527"/>
      <c r="B239" s="524"/>
      <c r="C239" s="124" t="s">
        <v>31</v>
      </c>
      <c r="D239" s="103">
        <f t="shared" ref="D239:R239" si="80">SUM(D233,D235,D237)</f>
        <v>0</v>
      </c>
      <c r="E239" s="104">
        <f t="shared" si="80"/>
        <v>0</v>
      </c>
      <c r="F239" s="104">
        <f t="shared" si="80"/>
        <v>0</v>
      </c>
      <c r="G239" s="104">
        <f t="shared" si="80"/>
        <v>0</v>
      </c>
      <c r="H239" s="104">
        <f t="shared" si="80"/>
        <v>0</v>
      </c>
      <c r="I239" s="104">
        <f t="shared" si="80"/>
        <v>0</v>
      </c>
      <c r="J239" s="104">
        <f t="shared" si="80"/>
        <v>0</v>
      </c>
      <c r="K239" s="104">
        <f t="shared" si="80"/>
        <v>0</v>
      </c>
      <c r="L239" s="104">
        <f t="shared" si="80"/>
        <v>0</v>
      </c>
      <c r="M239" s="104">
        <f t="shared" si="80"/>
        <v>0</v>
      </c>
      <c r="N239" s="104">
        <f t="shared" si="80"/>
        <v>0</v>
      </c>
      <c r="O239" s="104">
        <f t="shared" si="80"/>
        <v>0</v>
      </c>
      <c r="P239" s="104">
        <f t="shared" si="80"/>
        <v>0</v>
      </c>
      <c r="Q239" s="104">
        <f t="shared" si="80"/>
        <v>0</v>
      </c>
      <c r="R239" s="104">
        <f t="shared" si="80"/>
        <v>0</v>
      </c>
      <c r="S239" s="105">
        <f t="shared" si="72"/>
        <v>0</v>
      </c>
    </row>
    <row r="240" spans="1:19" ht="15" customHeight="1">
      <c r="A240" s="528"/>
      <c r="B240" s="521" t="s">
        <v>29</v>
      </c>
      <c r="C240" s="121" t="s">
        <v>30</v>
      </c>
      <c r="D240" s="111"/>
      <c r="E240" s="112"/>
      <c r="F240" s="112"/>
      <c r="G240" s="112"/>
      <c r="H240" s="112"/>
      <c r="I240" s="112"/>
      <c r="J240" s="112"/>
      <c r="K240" s="112"/>
      <c r="L240" s="112"/>
      <c r="M240" s="112"/>
      <c r="N240" s="112"/>
      <c r="O240" s="112"/>
      <c r="P240" s="112"/>
      <c r="Q240" s="112"/>
      <c r="R240" s="112"/>
      <c r="S240" s="98">
        <f t="shared" si="72"/>
        <v>0</v>
      </c>
    </row>
    <row r="241" spans="1:19" ht="15" customHeight="1">
      <c r="A241" s="529"/>
      <c r="B241" s="522"/>
      <c r="C241" s="122" t="s">
        <v>31</v>
      </c>
      <c r="D241" s="113"/>
      <c r="E241" s="114"/>
      <c r="F241" s="114"/>
      <c r="G241" s="114"/>
      <c r="H241" s="114"/>
      <c r="I241" s="114"/>
      <c r="J241" s="114"/>
      <c r="K241" s="114"/>
      <c r="L241" s="114"/>
      <c r="M241" s="114"/>
      <c r="N241" s="114"/>
      <c r="O241" s="114"/>
      <c r="P241" s="114"/>
      <c r="Q241" s="114"/>
      <c r="R241" s="114"/>
      <c r="S241" s="99">
        <f t="shared" si="72"/>
        <v>0</v>
      </c>
    </row>
    <row r="242" spans="1:19" ht="15" customHeight="1">
      <c r="A242" s="529"/>
      <c r="B242" s="523" t="s">
        <v>32</v>
      </c>
      <c r="C242" s="123" t="s">
        <v>30</v>
      </c>
      <c r="D242" s="115"/>
      <c r="E242" s="116"/>
      <c r="F242" s="116"/>
      <c r="G242" s="116"/>
      <c r="H242" s="116"/>
      <c r="I242" s="116"/>
      <c r="J242" s="116"/>
      <c r="K242" s="116"/>
      <c r="L242" s="116"/>
      <c r="M242" s="116"/>
      <c r="N242" s="116"/>
      <c r="O242" s="116"/>
      <c r="P242" s="116"/>
      <c r="Q242" s="116"/>
      <c r="R242" s="116"/>
      <c r="S242" s="102">
        <f t="shared" si="72"/>
        <v>0</v>
      </c>
    </row>
    <row r="243" spans="1:19" ht="15" customHeight="1">
      <c r="A243" s="529"/>
      <c r="B243" s="522"/>
      <c r="C243" s="122" t="s">
        <v>31</v>
      </c>
      <c r="D243" s="113"/>
      <c r="E243" s="114"/>
      <c r="F243" s="114"/>
      <c r="G243" s="114"/>
      <c r="H243" s="114"/>
      <c r="I243" s="114"/>
      <c r="J243" s="114"/>
      <c r="K243" s="114"/>
      <c r="L243" s="114"/>
      <c r="M243" s="114"/>
      <c r="N243" s="114"/>
      <c r="O243" s="114"/>
      <c r="P243" s="114"/>
      <c r="Q243" s="114"/>
      <c r="R243" s="114"/>
      <c r="S243" s="99">
        <f t="shared" si="72"/>
        <v>0</v>
      </c>
    </row>
    <row r="244" spans="1:19" ht="15" customHeight="1">
      <c r="A244" s="529"/>
      <c r="B244" s="523" t="s">
        <v>193</v>
      </c>
      <c r="C244" s="123" t="s">
        <v>30</v>
      </c>
      <c r="D244" s="115"/>
      <c r="E244" s="116"/>
      <c r="F244" s="116"/>
      <c r="G244" s="116"/>
      <c r="H244" s="116"/>
      <c r="I244" s="116"/>
      <c r="J244" s="116"/>
      <c r="K244" s="116"/>
      <c r="L244" s="116"/>
      <c r="M244" s="116"/>
      <c r="N244" s="116"/>
      <c r="O244" s="116"/>
      <c r="P244" s="116"/>
      <c r="Q244" s="116"/>
      <c r="R244" s="116"/>
      <c r="S244" s="102">
        <f t="shared" si="72"/>
        <v>0</v>
      </c>
    </row>
    <row r="245" spans="1:19" ht="15" customHeight="1">
      <c r="A245" s="529"/>
      <c r="B245" s="522"/>
      <c r="C245" s="122" t="s">
        <v>31</v>
      </c>
      <c r="D245" s="113"/>
      <c r="E245" s="114"/>
      <c r="F245" s="114"/>
      <c r="G245" s="114"/>
      <c r="H245" s="114"/>
      <c r="I245" s="114"/>
      <c r="J245" s="114"/>
      <c r="K245" s="114"/>
      <c r="L245" s="114"/>
      <c r="M245" s="114"/>
      <c r="N245" s="114"/>
      <c r="O245" s="114"/>
      <c r="P245" s="114"/>
      <c r="Q245" s="114"/>
      <c r="R245" s="114"/>
      <c r="S245" s="99">
        <f t="shared" si="72"/>
        <v>0</v>
      </c>
    </row>
    <row r="246" spans="1:19" ht="15" customHeight="1">
      <c r="A246" s="529"/>
      <c r="B246" s="523" t="s">
        <v>24</v>
      </c>
      <c r="C246" s="123" t="s">
        <v>30</v>
      </c>
      <c r="D246" s="100">
        <f t="shared" ref="D246:R246" si="81">SUM(D240,D242,D244)</f>
        <v>0</v>
      </c>
      <c r="E246" s="101">
        <f t="shared" si="81"/>
        <v>0</v>
      </c>
      <c r="F246" s="101">
        <f t="shared" si="81"/>
        <v>0</v>
      </c>
      <c r="G246" s="101">
        <f t="shared" si="81"/>
        <v>0</v>
      </c>
      <c r="H246" s="101">
        <f t="shared" si="81"/>
        <v>0</v>
      </c>
      <c r="I246" s="101">
        <f t="shared" si="81"/>
        <v>0</v>
      </c>
      <c r="J246" s="101">
        <f t="shared" si="81"/>
        <v>0</v>
      </c>
      <c r="K246" s="101">
        <f t="shared" si="81"/>
        <v>0</v>
      </c>
      <c r="L246" s="101">
        <f t="shared" si="81"/>
        <v>0</v>
      </c>
      <c r="M246" s="101">
        <f t="shared" si="81"/>
        <v>0</v>
      </c>
      <c r="N246" s="101">
        <f t="shared" si="81"/>
        <v>0</v>
      </c>
      <c r="O246" s="101">
        <f t="shared" si="81"/>
        <v>0</v>
      </c>
      <c r="P246" s="101">
        <f t="shared" si="81"/>
        <v>0</v>
      </c>
      <c r="Q246" s="101">
        <f t="shared" si="81"/>
        <v>0</v>
      </c>
      <c r="R246" s="101">
        <f t="shared" si="81"/>
        <v>0</v>
      </c>
      <c r="S246" s="102">
        <f t="shared" si="72"/>
        <v>0</v>
      </c>
    </row>
    <row r="247" spans="1:19" ht="15" customHeight="1" thickBot="1">
      <c r="A247" s="530"/>
      <c r="B247" s="524"/>
      <c r="C247" s="124" t="s">
        <v>31</v>
      </c>
      <c r="D247" s="103">
        <f t="shared" ref="D247:R247" si="82">SUM(D241,D243,D245)</f>
        <v>0</v>
      </c>
      <c r="E247" s="104">
        <f t="shared" si="82"/>
        <v>0</v>
      </c>
      <c r="F247" s="104">
        <f t="shared" si="82"/>
        <v>0</v>
      </c>
      <c r="G247" s="104">
        <f t="shared" si="82"/>
        <v>0</v>
      </c>
      <c r="H247" s="104">
        <f t="shared" si="82"/>
        <v>0</v>
      </c>
      <c r="I247" s="104">
        <f t="shared" si="82"/>
        <v>0</v>
      </c>
      <c r="J247" s="104">
        <f t="shared" si="82"/>
        <v>0</v>
      </c>
      <c r="K247" s="104">
        <f t="shared" si="82"/>
        <v>0</v>
      </c>
      <c r="L247" s="104">
        <f t="shared" si="82"/>
        <v>0</v>
      </c>
      <c r="M247" s="104">
        <f t="shared" si="82"/>
        <v>0</v>
      </c>
      <c r="N247" s="104">
        <f t="shared" si="82"/>
        <v>0</v>
      </c>
      <c r="O247" s="104">
        <f t="shared" si="82"/>
        <v>0</v>
      </c>
      <c r="P247" s="104">
        <f t="shared" si="82"/>
        <v>0</v>
      </c>
      <c r="Q247" s="104">
        <f t="shared" si="82"/>
        <v>0</v>
      </c>
      <c r="R247" s="104">
        <f t="shared" si="82"/>
        <v>0</v>
      </c>
      <c r="S247" s="105">
        <f t="shared" si="72"/>
        <v>0</v>
      </c>
    </row>
    <row r="248" spans="1:19" ht="15" customHeight="1">
      <c r="A248" s="518" t="s">
        <v>336</v>
      </c>
      <c r="B248" s="521" t="s">
        <v>29</v>
      </c>
      <c r="C248" s="121" t="s">
        <v>30</v>
      </c>
      <c r="D248" s="117">
        <f t="shared" ref="D248:R248" si="83">SUM(D208,D216,D224,D232,D240,D197)</f>
        <v>5000</v>
      </c>
      <c r="E248" s="118">
        <f t="shared" si="83"/>
        <v>5000</v>
      </c>
      <c r="F248" s="118">
        <f t="shared" si="83"/>
        <v>5000</v>
      </c>
      <c r="G248" s="118">
        <f t="shared" si="83"/>
        <v>5000</v>
      </c>
      <c r="H248" s="118">
        <f t="shared" si="83"/>
        <v>5000</v>
      </c>
      <c r="I248" s="118">
        <f t="shared" si="83"/>
        <v>5000</v>
      </c>
      <c r="J248" s="118">
        <f t="shared" si="83"/>
        <v>5000</v>
      </c>
      <c r="K248" s="118">
        <f t="shared" si="83"/>
        <v>5000</v>
      </c>
      <c r="L248" s="118">
        <f t="shared" si="83"/>
        <v>5000</v>
      </c>
      <c r="M248" s="118">
        <f t="shared" si="83"/>
        <v>5000</v>
      </c>
      <c r="N248" s="118">
        <f t="shared" si="83"/>
        <v>5000</v>
      </c>
      <c r="O248" s="118">
        <f t="shared" si="83"/>
        <v>5000</v>
      </c>
      <c r="P248" s="118">
        <f t="shared" si="83"/>
        <v>0</v>
      </c>
      <c r="Q248" s="118">
        <f t="shared" si="83"/>
        <v>0</v>
      </c>
      <c r="R248" s="118">
        <f t="shared" si="83"/>
        <v>0</v>
      </c>
      <c r="S248" s="98">
        <f>SUM(S208,S216,S224,S232,S240,S197)</f>
        <v>60000</v>
      </c>
    </row>
    <row r="249" spans="1:19" ht="15" customHeight="1">
      <c r="A249" s="519"/>
      <c r="B249" s="522"/>
      <c r="C249" s="122" t="s">
        <v>31</v>
      </c>
      <c r="D249" s="119">
        <f t="shared" ref="D249:S253" si="84">SUM(D209,D217,D225,D233,D241,D198)</f>
        <v>10000</v>
      </c>
      <c r="E249" s="120">
        <f t="shared" si="84"/>
        <v>10000</v>
      </c>
      <c r="F249" s="120">
        <f t="shared" si="84"/>
        <v>10000</v>
      </c>
      <c r="G249" s="120">
        <f t="shared" si="84"/>
        <v>10000</v>
      </c>
      <c r="H249" s="120">
        <f t="shared" si="84"/>
        <v>10000</v>
      </c>
      <c r="I249" s="120">
        <f t="shared" si="84"/>
        <v>10000</v>
      </c>
      <c r="J249" s="120">
        <f t="shared" si="84"/>
        <v>10000</v>
      </c>
      <c r="K249" s="120">
        <f t="shared" si="84"/>
        <v>10000</v>
      </c>
      <c r="L249" s="120">
        <f t="shared" si="84"/>
        <v>10000</v>
      </c>
      <c r="M249" s="120">
        <f t="shared" si="84"/>
        <v>10000</v>
      </c>
      <c r="N249" s="120">
        <f t="shared" si="84"/>
        <v>10000</v>
      </c>
      <c r="O249" s="120">
        <f t="shared" si="84"/>
        <v>10000</v>
      </c>
      <c r="P249" s="120">
        <f t="shared" si="84"/>
        <v>0</v>
      </c>
      <c r="Q249" s="120">
        <f t="shared" si="84"/>
        <v>0</v>
      </c>
      <c r="R249" s="120">
        <f t="shared" si="84"/>
        <v>0</v>
      </c>
      <c r="S249" s="99">
        <f t="shared" si="84"/>
        <v>120000</v>
      </c>
    </row>
    <row r="250" spans="1:19" ht="15" customHeight="1">
      <c r="A250" s="519"/>
      <c r="B250" s="523" t="s">
        <v>32</v>
      </c>
      <c r="C250" s="123" t="s">
        <v>30</v>
      </c>
      <c r="D250" s="100">
        <f t="shared" ref="D250:R250" si="85">SUM(D210,D218,D226,D234,D242,D199)</f>
        <v>5000</v>
      </c>
      <c r="E250" s="101">
        <f t="shared" si="85"/>
        <v>5000</v>
      </c>
      <c r="F250" s="101">
        <f t="shared" si="85"/>
        <v>5000</v>
      </c>
      <c r="G250" s="101">
        <f t="shared" si="85"/>
        <v>5000</v>
      </c>
      <c r="H250" s="101">
        <f t="shared" si="85"/>
        <v>5000</v>
      </c>
      <c r="I250" s="101">
        <f t="shared" si="85"/>
        <v>5000</v>
      </c>
      <c r="J250" s="101">
        <f t="shared" si="85"/>
        <v>5000</v>
      </c>
      <c r="K250" s="101">
        <f t="shared" si="85"/>
        <v>5000</v>
      </c>
      <c r="L250" s="101">
        <f t="shared" si="85"/>
        <v>5000</v>
      </c>
      <c r="M250" s="101">
        <f t="shared" si="85"/>
        <v>5000</v>
      </c>
      <c r="N250" s="101">
        <f t="shared" si="85"/>
        <v>5000</v>
      </c>
      <c r="O250" s="101">
        <f t="shared" si="85"/>
        <v>5000</v>
      </c>
      <c r="P250" s="101">
        <f t="shared" si="85"/>
        <v>0</v>
      </c>
      <c r="Q250" s="101">
        <f t="shared" si="85"/>
        <v>0</v>
      </c>
      <c r="R250" s="101">
        <f t="shared" si="85"/>
        <v>0</v>
      </c>
      <c r="S250" s="102">
        <f t="shared" si="84"/>
        <v>60000</v>
      </c>
    </row>
    <row r="251" spans="1:19" ht="15" customHeight="1">
      <c r="A251" s="519"/>
      <c r="B251" s="522"/>
      <c r="C251" s="122" t="s">
        <v>31</v>
      </c>
      <c r="D251" s="119">
        <f t="shared" ref="D251:R251" si="86">SUM(D211,D219,D227,D235,D243,D200)</f>
        <v>10000</v>
      </c>
      <c r="E251" s="120">
        <f t="shared" si="86"/>
        <v>10000</v>
      </c>
      <c r="F251" s="120">
        <f t="shared" si="86"/>
        <v>10000</v>
      </c>
      <c r="G251" s="120">
        <f t="shared" si="86"/>
        <v>10000</v>
      </c>
      <c r="H251" s="120">
        <f t="shared" si="86"/>
        <v>10000</v>
      </c>
      <c r="I251" s="120">
        <f t="shared" si="86"/>
        <v>10000</v>
      </c>
      <c r="J251" s="120">
        <f t="shared" si="86"/>
        <v>10000</v>
      </c>
      <c r="K251" s="120">
        <f t="shared" si="86"/>
        <v>10000</v>
      </c>
      <c r="L251" s="120">
        <f t="shared" si="86"/>
        <v>10000</v>
      </c>
      <c r="M251" s="120">
        <f t="shared" si="86"/>
        <v>10000</v>
      </c>
      <c r="N251" s="120">
        <f t="shared" si="86"/>
        <v>10000</v>
      </c>
      <c r="O251" s="120">
        <f t="shared" si="86"/>
        <v>10000</v>
      </c>
      <c r="P251" s="120">
        <f t="shared" si="86"/>
        <v>0</v>
      </c>
      <c r="Q251" s="120">
        <f t="shared" si="86"/>
        <v>0</v>
      </c>
      <c r="R251" s="120">
        <f t="shared" si="86"/>
        <v>0</v>
      </c>
      <c r="S251" s="99">
        <f t="shared" si="84"/>
        <v>120000</v>
      </c>
    </row>
    <row r="252" spans="1:19" ht="15" customHeight="1">
      <c r="A252" s="519"/>
      <c r="B252" s="523" t="s">
        <v>33</v>
      </c>
      <c r="C252" s="123" t="s">
        <v>30</v>
      </c>
      <c r="D252" s="100">
        <f t="shared" ref="D252:R252" si="87">SUM(D212,D220,D228,D236,D244,D201)</f>
        <v>5000</v>
      </c>
      <c r="E252" s="101">
        <f t="shared" si="87"/>
        <v>5000</v>
      </c>
      <c r="F252" s="101">
        <f t="shared" si="87"/>
        <v>5000</v>
      </c>
      <c r="G252" s="101">
        <f t="shared" si="87"/>
        <v>5000</v>
      </c>
      <c r="H252" s="101">
        <f t="shared" si="87"/>
        <v>5000</v>
      </c>
      <c r="I252" s="101">
        <f t="shared" si="87"/>
        <v>5000</v>
      </c>
      <c r="J252" s="101">
        <f t="shared" si="87"/>
        <v>5000</v>
      </c>
      <c r="K252" s="101">
        <f t="shared" si="87"/>
        <v>5000</v>
      </c>
      <c r="L252" s="101">
        <f t="shared" si="87"/>
        <v>5000</v>
      </c>
      <c r="M252" s="101">
        <f t="shared" si="87"/>
        <v>5000</v>
      </c>
      <c r="N252" s="101">
        <f t="shared" si="87"/>
        <v>5000</v>
      </c>
      <c r="O252" s="101">
        <f t="shared" si="87"/>
        <v>5000</v>
      </c>
      <c r="P252" s="101">
        <f t="shared" si="87"/>
        <v>0</v>
      </c>
      <c r="Q252" s="101">
        <f t="shared" si="87"/>
        <v>0</v>
      </c>
      <c r="R252" s="101">
        <f t="shared" si="87"/>
        <v>0</v>
      </c>
      <c r="S252" s="102">
        <f t="shared" si="84"/>
        <v>60000</v>
      </c>
    </row>
    <row r="253" spans="1:19" ht="15" customHeight="1">
      <c r="A253" s="519"/>
      <c r="B253" s="522"/>
      <c r="C253" s="122" t="s">
        <v>31</v>
      </c>
      <c r="D253" s="119">
        <f t="shared" ref="D253:R253" si="88">SUM(D213,D221,D229,D237,D245,D202)</f>
        <v>10000</v>
      </c>
      <c r="E253" s="120">
        <f t="shared" si="88"/>
        <v>10000</v>
      </c>
      <c r="F253" s="120">
        <f t="shared" si="88"/>
        <v>10000</v>
      </c>
      <c r="G253" s="120">
        <f t="shared" si="88"/>
        <v>10000</v>
      </c>
      <c r="H253" s="120">
        <f t="shared" si="88"/>
        <v>10000</v>
      </c>
      <c r="I253" s="120">
        <f t="shared" si="88"/>
        <v>10000</v>
      </c>
      <c r="J253" s="120">
        <f t="shared" si="88"/>
        <v>10000</v>
      </c>
      <c r="K253" s="120">
        <f t="shared" si="88"/>
        <v>10000</v>
      </c>
      <c r="L253" s="120">
        <f t="shared" si="88"/>
        <v>10000</v>
      </c>
      <c r="M253" s="120">
        <f t="shared" si="88"/>
        <v>10000</v>
      </c>
      <c r="N253" s="120">
        <f t="shared" si="88"/>
        <v>10000</v>
      </c>
      <c r="O253" s="120">
        <f t="shared" si="88"/>
        <v>10000</v>
      </c>
      <c r="P253" s="120">
        <f t="shared" si="88"/>
        <v>0</v>
      </c>
      <c r="Q253" s="120">
        <f t="shared" si="88"/>
        <v>0</v>
      </c>
      <c r="R253" s="120">
        <f t="shared" si="88"/>
        <v>0</v>
      </c>
      <c r="S253" s="99">
        <f t="shared" si="84"/>
        <v>120000</v>
      </c>
    </row>
    <row r="254" spans="1:19" ht="15" customHeight="1">
      <c r="A254" s="519"/>
      <c r="B254" s="523" t="s">
        <v>24</v>
      </c>
      <c r="C254" s="123" t="s">
        <v>30</v>
      </c>
      <c r="D254" s="100">
        <f t="shared" ref="D254:R254" si="89">SUM(D248,D250,D252)</f>
        <v>15000</v>
      </c>
      <c r="E254" s="101">
        <f t="shared" si="89"/>
        <v>15000</v>
      </c>
      <c r="F254" s="101">
        <f t="shared" si="89"/>
        <v>15000</v>
      </c>
      <c r="G254" s="101">
        <f t="shared" si="89"/>
        <v>15000</v>
      </c>
      <c r="H254" s="101">
        <f t="shared" si="89"/>
        <v>15000</v>
      </c>
      <c r="I254" s="101">
        <f t="shared" si="89"/>
        <v>15000</v>
      </c>
      <c r="J254" s="101">
        <f t="shared" si="89"/>
        <v>15000</v>
      </c>
      <c r="K254" s="101">
        <f t="shared" si="89"/>
        <v>15000</v>
      </c>
      <c r="L254" s="101">
        <f t="shared" si="89"/>
        <v>15000</v>
      </c>
      <c r="M254" s="101">
        <f t="shared" si="89"/>
        <v>15000</v>
      </c>
      <c r="N254" s="101">
        <f t="shared" si="89"/>
        <v>15000</v>
      </c>
      <c r="O254" s="101">
        <f t="shared" si="89"/>
        <v>15000</v>
      </c>
      <c r="P254" s="101">
        <f t="shared" si="89"/>
        <v>0</v>
      </c>
      <c r="Q254" s="101">
        <f t="shared" si="89"/>
        <v>0</v>
      </c>
      <c r="R254" s="101">
        <f t="shared" si="89"/>
        <v>0</v>
      </c>
      <c r="S254" s="102">
        <f>SUM(S248,S250,S252)</f>
        <v>180000</v>
      </c>
    </row>
    <row r="255" spans="1:19" ht="15" customHeight="1" thickBot="1">
      <c r="A255" s="520"/>
      <c r="B255" s="524"/>
      <c r="C255" s="124" t="s">
        <v>31</v>
      </c>
      <c r="D255" s="103">
        <f t="shared" ref="D255:R255" si="90">SUM(D249,D251,D253)</f>
        <v>30000</v>
      </c>
      <c r="E255" s="104">
        <f t="shared" si="90"/>
        <v>30000</v>
      </c>
      <c r="F255" s="104">
        <f t="shared" si="90"/>
        <v>30000</v>
      </c>
      <c r="G255" s="104">
        <f t="shared" si="90"/>
        <v>30000</v>
      </c>
      <c r="H255" s="104">
        <f t="shared" si="90"/>
        <v>30000</v>
      </c>
      <c r="I255" s="104">
        <f t="shared" si="90"/>
        <v>30000</v>
      </c>
      <c r="J255" s="104">
        <f t="shared" si="90"/>
        <v>30000</v>
      </c>
      <c r="K255" s="104">
        <f t="shared" si="90"/>
        <v>30000</v>
      </c>
      <c r="L255" s="104">
        <f t="shared" si="90"/>
        <v>30000</v>
      </c>
      <c r="M255" s="104">
        <f t="shared" si="90"/>
        <v>30000</v>
      </c>
      <c r="N255" s="104">
        <f t="shared" si="90"/>
        <v>30000</v>
      </c>
      <c r="O255" s="104">
        <f t="shared" si="90"/>
        <v>30000</v>
      </c>
      <c r="P255" s="104">
        <f t="shared" si="90"/>
        <v>0</v>
      </c>
      <c r="Q255" s="104">
        <f t="shared" si="90"/>
        <v>0</v>
      </c>
      <c r="R255" s="104">
        <f t="shared" si="90"/>
        <v>0</v>
      </c>
      <c r="S255" s="105">
        <f>SUM(S249,S251,S253)</f>
        <v>360000</v>
      </c>
    </row>
  </sheetData>
  <mergeCells count="165">
    <mergeCell ref="A248:A255"/>
    <mergeCell ref="B248:B249"/>
    <mergeCell ref="B250:B251"/>
    <mergeCell ref="B252:B253"/>
    <mergeCell ref="B254:B255"/>
    <mergeCell ref="A240:A247"/>
    <mergeCell ref="B240:B241"/>
    <mergeCell ref="B242:B243"/>
    <mergeCell ref="B244:B245"/>
    <mergeCell ref="B246:B247"/>
    <mergeCell ref="A232:A239"/>
    <mergeCell ref="B232:B233"/>
    <mergeCell ref="B234:B235"/>
    <mergeCell ref="B236:B237"/>
    <mergeCell ref="B238:B239"/>
    <mergeCell ref="A224:A231"/>
    <mergeCell ref="B224:B225"/>
    <mergeCell ref="B226:B227"/>
    <mergeCell ref="B228:B229"/>
    <mergeCell ref="B230:B231"/>
    <mergeCell ref="A216:A223"/>
    <mergeCell ref="B216:B217"/>
    <mergeCell ref="B218:B219"/>
    <mergeCell ref="B220:B221"/>
    <mergeCell ref="B222:B223"/>
    <mergeCell ref="A205:B205"/>
    <mergeCell ref="F206:G206"/>
    <mergeCell ref="H206:K206"/>
    <mergeCell ref="A208:A215"/>
    <mergeCell ref="B208:B209"/>
    <mergeCell ref="B210:B211"/>
    <mergeCell ref="B212:B213"/>
    <mergeCell ref="B214:B215"/>
    <mergeCell ref="A197:A204"/>
    <mergeCell ref="B197:B198"/>
    <mergeCell ref="B199:B200"/>
    <mergeCell ref="B201:B202"/>
    <mergeCell ref="B203:B204"/>
    <mergeCell ref="A189:A196"/>
    <mergeCell ref="B189:B190"/>
    <mergeCell ref="B191:B192"/>
    <mergeCell ref="B193:B194"/>
    <mergeCell ref="B195:B196"/>
    <mergeCell ref="A181:A188"/>
    <mergeCell ref="B181:B182"/>
    <mergeCell ref="B183:B184"/>
    <mergeCell ref="B185:B186"/>
    <mergeCell ref="B187:B188"/>
    <mergeCell ref="A173:A180"/>
    <mergeCell ref="B173:B174"/>
    <mergeCell ref="B175:B176"/>
    <mergeCell ref="B177:B178"/>
    <mergeCell ref="B179:B180"/>
    <mergeCell ref="A165:A172"/>
    <mergeCell ref="B165:B166"/>
    <mergeCell ref="B167:B168"/>
    <mergeCell ref="B169:B170"/>
    <mergeCell ref="B171:B172"/>
    <mergeCell ref="A154:B154"/>
    <mergeCell ref="F155:G155"/>
    <mergeCell ref="H155:K155"/>
    <mergeCell ref="A157:A164"/>
    <mergeCell ref="B157:B158"/>
    <mergeCell ref="B159:B160"/>
    <mergeCell ref="B161:B162"/>
    <mergeCell ref="B163:B164"/>
    <mergeCell ref="A146:A153"/>
    <mergeCell ref="B146:B147"/>
    <mergeCell ref="B148:B149"/>
    <mergeCell ref="B150:B151"/>
    <mergeCell ref="B152:B153"/>
    <mergeCell ref="A138:A145"/>
    <mergeCell ref="B138:B139"/>
    <mergeCell ref="B140:B141"/>
    <mergeCell ref="B142:B143"/>
    <mergeCell ref="B144:B145"/>
    <mergeCell ref="A130:A137"/>
    <mergeCell ref="B130:B131"/>
    <mergeCell ref="B132:B133"/>
    <mergeCell ref="B134:B135"/>
    <mergeCell ref="B136:B137"/>
    <mergeCell ref="A122:A129"/>
    <mergeCell ref="B122:B123"/>
    <mergeCell ref="B124:B125"/>
    <mergeCell ref="B126:B127"/>
    <mergeCell ref="B128:B129"/>
    <mergeCell ref="A114:A121"/>
    <mergeCell ref="B114:B115"/>
    <mergeCell ref="B116:B117"/>
    <mergeCell ref="B118:B119"/>
    <mergeCell ref="B120:B121"/>
    <mergeCell ref="A103:B103"/>
    <mergeCell ref="F104:G104"/>
    <mergeCell ref="H104:K104"/>
    <mergeCell ref="A106:A113"/>
    <mergeCell ref="B106:B107"/>
    <mergeCell ref="B108:B109"/>
    <mergeCell ref="B110:B111"/>
    <mergeCell ref="B112:B113"/>
    <mergeCell ref="A95:A102"/>
    <mergeCell ref="B95:B96"/>
    <mergeCell ref="B97:B98"/>
    <mergeCell ref="B99:B100"/>
    <mergeCell ref="B101:B102"/>
    <mergeCell ref="A87:A94"/>
    <mergeCell ref="B87:B88"/>
    <mergeCell ref="B89:B90"/>
    <mergeCell ref="B91:B92"/>
    <mergeCell ref="B93:B94"/>
    <mergeCell ref="A79:A86"/>
    <mergeCell ref="B79:B80"/>
    <mergeCell ref="B81:B82"/>
    <mergeCell ref="B83:B84"/>
    <mergeCell ref="B85:B86"/>
    <mergeCell ref="A71:A78"/>
    <mergeCell ref="B71:B72"/>
    <mergeCell ref="B73:B74"/>
    <mergeCell ref="B75:B76"/>
    <mergeCell ref="B77:B78"/>
    <mergeCell ref="A63:A70"/>
    <mergeCell ref="B63:B64"/>
    <mergeCell ref="B65:B66"/>
    <mergeCell ref="B67:B68"/>
    <mergeCell ref="B69:B70"/>
    <mergeCell ref="A52:B52"/>
    <mergeCell ref="F53:G53"/>
    <mergeCell ref="H53:K53"/>
    <mergeCell ref="A55:A62"/>
    <mergeCell ref="B55:B56"/>
    <mergeCell ref="B57:B58"/>
    <mergeCell ref="B59:B60"/>
    <mergeCell ref="B61:B62"/>
    <mergeCell ref="H2:K2"/>
    <mergeCell ref="F2:G2"/>
    <mergeCell ref="A1:B1"/>
    <mergeCell ref="A4:A11"/>
    <mergeCell ref="B4:B5"/>
    <mergeCell ref="B6:B7"/>
    <mergeCell ref="B8:B9"/>
    <mergeCell ref="B10:B11"/>
    <mergeCell ref="A20:A27"/>
    <mergeCell ref="B20:B21"/>
    <mergeCell ref="B22:B23"/>
    <mergeCell ref="B24:B25"/>
    <mergeCell ref="B26:B27"/>
    <mergeCell ref="A12:A19"/>
    <mergeCell ref="B12:B13"/>
    <mergeCell ref="B14:B15"/>
    <mergeCell ref="B16:B17"/>
    <mergeCell ref="B18:B19"/>
    <mergeCell ref="A44:A51"/>
    <mergeCell ref="B44:B45"/>
    <mergeCell ref="B46:B47"/>
    <mergeCell ref="B48:B49"/>
    <mergeCell ref="B50:B51"/>
    <mergeCell ref="A28:A35"/>
    <mergeCell ref="B28:B29"/>
    <mergeCell ref="B30:B31"/>
    <mergeCell ref="B32:B33"/>
    <mergeCell ref="B34:B35"/>
    <mergeCell ref="A36:A43"/>
    <mergeCell ref="B36:B37"/>
    <mergeCell ref="B38:B39"/>
    <mergeCell ref="B40:B41"/>
    <mergeCell ref="B42:B43"/>
  </mergeCells>
  <phoneticPr fontId="2"/>
  <dataValidations count="1">
    <dataValidation imeMode="off" allowBlank="1" showInputMessage="1" showErrorMessage="1" sqref="D208:S255 D55:S102 D106:S153 D157:S204 D4:S51" xr:uid="{E359247F-2716-45E5-B94D-AB4E7E174D2B}"/>
  </dataValidations>
  <printOptions horizontalCentered="1"/>
  <pageMargins left="0.23622047244094491" right="0.23622047244094491" top="0.74803149606299213" bottom="0.39" header="0.31496062992125984" footer="0.31496062992125984"/>
  <pageSetup paperSize="9" scale="71" fitToHeight="0"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CCFFFF"/>
  </sheetPr>
  <dimension ref="A1:P25"/>
  <sheetViews>
    <sheetView showZeros="0" view="pageBreakPreview" zoomScaleNormal="100" zoomScaleSheetLayoutView="100" workbookViewId="0">
      <selection activeCell="E8" sqref="E8"/>
    </sheetView>
  </sheetViews>
  <sheetFormatPr defaultColWidth="9" defaultRowHeight="14.25"/>
  <cols>
    <col min="1" max="1" width="3.875" style="3" customWidth="1"/>
    <col min="2" max="2" width="21.125" style="3" customWidth="1"/>
    <col min="3" max="3" width="14.25" style="54" customWidth="1"/>
    <col min="4" max="4" width="7.5" style="3" customWidth="1"/>
    <col min="5" max="5" width="13.625" style="3" customWidth="1"/>
    <col min="6" max="6" width="9" style="3"/>
    <col min="7" max="7" width="15.125" style="3" customWidth="1"/>
    <col min="8" max="8" width="14.375" style="3" customWidth="1"/>
    <col min="9" max="9" width="7.5" style="27" bestFit="1" customWidth="1"/>
    <col min="10" max="10" width="3.5" style="10" bestFit="1" customWidth="1"/>
    <col min="11" max="11" width="7.5" style="8" bestFit="1" customWidth="1"/>
    <col min="12" max="13" width="13.625" style="3" customWidth="1"/>
    <col min="14" max="14" width="9" style="3"/>
    <col min="15" max="15" width="20.25" style="3" bestFit="1" customWidth="1"/>
    <col min="16" max="16" width="10.5" style="3" bestFit="1" customWidth="1"/>
    <col min="17" max="16384" width="9" style="3"/>
  </cols>
  <sheetData>
    <row r="1" spans="1:16" ht="22.5" customHeight="1">
      <c r="A1" s="539" t="s">
        <v>196</v>
      </c>
      <c r="B1" s="539"/>
      <c r="C1" s="539"/>
      <c r="D1" s="539"/>
      <c r="E1" s="539"/>
      <c r="F1" s="539"/>
      <c r="G1" s="65"/>
      <c r="H1" s="65"/>
      <c r="I1" s="66"/>
      <c r="J1" s="67"/>
      <c r="K1" s="68"/>
      <c r="L1" s="65"/>
      <c r="M1" s="65"/>
    </row>
    <row r="2" spans="1:16" ht="22.5" customHeight="1">
      <c r="B2" s="138" t="s">
        <v>456</v>
      </c>
      <c r="C2" s="475" t="s">
        <v>431</v>
      </c>
      <c r="D2" s="476"/>
      <c r="E2" s="476"/>
      <c r="F2" s="476"/>
      <c r="G2" s="476"/>
      <c r="H2" s="476"/>
      <c r="I2" s="476"/>
      <c r="J2" s="488"/>
      <c r="K2" s="488"/>
      <c r="L2" s="488"/>
      <c r="M2" s="488"/>
    </row>
    <row r="3" spans="1:16" ht="22.5" customHeight="1">
      <c r="A3" s="539" t="s">
        <v>105</v>
      </c>
      <c r="B3" s="539"/>
      <c r="C3" s="539"/>
      <c r="D3" s="539"/>
      <c r="E3" s="539"/>
      <c r="F3" s="539"/>
      <c r="G3" s="539"/>
      <c r="H3" s="539"/>
      <c r="I3" s="539"/>
      <c r="J3" s="539"/>
      <c r="K3" s="539"/>
      <c r="L3" s="539"/>
      <c r="M3" s="539"/>
      <c r="O3" s="37" t="s">
        <v>104</v>
      </c>
      <c r="P3" s="38">
        <v>45992</v>
      </c>
    </row>
    <row r="4" spans="1:16" ht="52.5" customHeight="1">
      <c r="B4" s="547" t="s">
        <v>106</v>
      </c>
      <c r="C4" s="537" t="s">
        <v>107</v>
      </c>
      <c r="D4" s="535" t="s">
        <v>113</v>
      </c>
      <c r="E4" s="535" t="s">
        <v>119</v>
      </c>
      <c r="F4" s="535" t="s">
        <v>120</v>
      </c>
      <c r="G4" s="549" t="s">
        <v>108</v>
      </c>
      <c r="H4" s="45" t="s">
        <v>333</v>
      </c>
      <c r="I4" s="541" t="s">
        <v>123</v>
      </c>
      <c r="J4" s="542"/>
      <c r="K4" s="543"/>
      <c r="L4" s="535" t="s">
        <v>121</v>
      </c>
      <c r="M4" s="554" t="s">
        <v>122</v>
      </c>
    </row>
    <row r="5" spans="1:16">
      <c r="B5" s="548"/>
      <c r="C5" s="538"/>
      <c r="D5" s="536"/>
      <c r="E5" s="536"/>
      <c r="F5" s="536"/>
      <c r="G5" s="550"/>
      <c r="H5" s="46" t="s">
        <v>109</v>
      </c>
      <c r="I5" s="544"/>
      <c r="J5" s="545"/>
      <c r="K5" s="546"/>
      <c r="L5" s="536"/>
      <c r="M5" s="555"/>
    </row>
    <row r="6" spans="1:16" ht="24.95" customHeight="1">
      <c r="B6" s="245"/>
      <c r="C6" s="59"/>
      <c r="D6" s="39" t="str">
        <f>IF(ISBLANK(C6),"",DATEDIF(C6,$P$3,"y"))</f>
        <v/>
      </c>
      <c r="E6" s="59"/>
      <c r="F6" s="60"/>
      <c r="G6" s="60"/>
      <c r="H6" s="61"/>
      <c r="I6" s="62"/>
      <c r="J6" s="49" t="str">
        <f>IF(ISBLANK(I6),"","～")</f>
        <v/>
      </c>
      <c r="K6" s="63"/>
      <c r="L6" s="59"/>
      <c r="M6" s="64"/>
    </row>
    <row r="7" spans="1:16" ht="24.95" customHeight="1">
      <c r="B7" s="245"/>
      <c r="C7" s="59"/>
      <c r="D7" s="39" t="str">
        <f t="shared" ref="D7:D16" si="0">IF(ISBLANK(C7),"",DATEDIF(C7,$P$3,"y"))</f>
        <v/>
      </c>
      <c r="E7" s="59"/>
      <c r="F7" s="60"/>
      <c r="G7" s="60"/>
      <c r="H7" s="61"/>
      <c r="I7" s="62"/>
      <c r="J7" s="49" t="str">
        <f t="shared" ref="J7:J16" si="1">IF(ISBLANK(I7),"","～")</f>
        <v/>
      </c>
      <c r="K7" s="63"/>
      <c r="L7" s="59"/>
      <c r="M7" s="64"/>
    </row>
    <row r="8" spans="1:16" ht="24.95" customHeight="1">
      <c r="B8" s="245"/>
      <c r="C8" s="59"/>
      <c r="D8" s="39" t="str">
        <f t="shared" si="0"/>
        <v/>
      </c>
      <c r="E8" s="59"/>
      <c r="F8" s="60"/>
      <c r="G8" s="60"/>
      <c r="H8" s="61"/>
      <c r="I8" s="62"/>
      <c r="J8" s="49" t="str">
        <f t="shared" si="1"/>
        <v/>
      </c>
      <c r="K8" s="63"/>
      <c r="L8" s="59"/>
      <c r="M8" s="64"/>
    </row>
    <row r="9" spans="1:16" ht="24.95" customHeight="1">
      <c r="B9" s="245"/>
      <c r="C9" s="59"/>
      <c r="D9" s="39" t="str">
        <f t="shared" si="0"/>
        <v/>
      </c>
      <c r="E9" s="59"/>
      <c r="F9" s="60"/>
      <c r="G9" s="60"/>
      <c r="H9" s="61"/>
      <c r="I9" s="62"/>
      <c r="J9" s="49" t="str">
        <f t="shared" si="1"/>
        <v/>
      </c>
      <c r="K9" s="63"/>
      <c r="L9" s="59"/>
      <c r="M9" s="64"/>
    </row>
    <row r="10" spans="1:16" ht="24.95" customHeight="1">
      <c r="B10" s="245"/>
      <c r="C10" s="59"/>
      <c r="D10" s="39" t="str">
        <f t="shared" si="0"/>
        <v/>
      </c>
      <c r="E10" s="59"/>
      <c r="F10" s="60"/>
      <c r="G10" s="60"/>
      <c r="H10" s="61"/>
      <c r="I10" s="62"/>
      <c r="J10" s="49" t="str">
        <f t="shared" si="1"/>
        <v/>
      </c>
      <c r="K10" s="63"/>
      <c r="L10" s="59"/>
      <c r="M10" s="64"/>
    </row>
    <row r="11" spans="1:16" ht="24.95" customHeight="1">
      <c r="B11" s="245"/>
      <c r="C11" s="59"/>
      <c r="D11" s="39" t="str">
        <f t="shared" si="0"/>
        <v/>
      </c>
      <c r="E11" s="59"/>
      <c r="F11" s="60"/>
      <c r="G11" s="60"/>
      <c r="H11" s="61"/>
      <c r="I11" s="62"/>
      <c r="J11" s="49" t="str">
        <f t="shared" si="1"/>
        <v/>
      </c>
      <c r="K11" s="63"/>
      <c r="L11" s="59"/>
      <c r="M11" s="64"/>
    </row>
    <row r="12" spans="1:16" ht="24.95" customHeight="1">
      <c r="B12" s="245"/>
      <c r="C12" s="59"/>
      <c r="D12" s="39" t="str">
        <f t="shared" si="0"/>
        <v/>
      </c>
      <c r="E12" s="59"/>
      <c r="F12" s="60"/>
      <c r="G12" s="60"/>
      <c r="H12" s="61"/>
      <c r="I12" s="62"/>
      <c r="J12" s="49" t="str">
        <f t="shared" si="1"/>
        <v/>
      </c>
      <c r="K12" s="63"/>
      <c r="L12" s="59"/>
      <c r="M12" s="64"/>
    </row>
    <row r="13" spans="1:16" ht="24.95" customHeight="1">
      <c r="B13" s="245"/>
      <c r="C13" s="59"/>
      <c r="D13" s="39" t="str">
        <f t="shared" si="0"/>
        <v/>
      </c>
      <c r="E13" s="59"/>
      <c r="F13" s="60"/>
      <c r="G13" s="60"/>
      <c r="H13" s="61"/>
      <c r="I13" s="62"/>
      <c r="J13" s="49" t="str">
        <f t="shared" si="1"/>
        <v/>
      </c>
      <c r="K13" s="63"/>
      <c r="L13" s="59"/>
      <c r="M13" s="64"/>
    </row>
    <row r="14" spans="1:16" ht="24.95" customHeight="1">
      <c r="B14" s="245"/>
      <c r="C14" s="59"/>
      <c r="D14" s="39" t="str">
        <f t="shared" si="0"/>
        <v/>
      </c>
      <c r="E14" s="59"/>
      <c r="F14" s="60"/>
      <c r="G14" s="60"/>
      <c r="H14" s="61"/>
      <c r="I14" s="62"/>
      <c r="J14" s="49" t="str">
        <f t="shared" si="1"/>
        <v/>
      </c>
      <c r="K14" s="63"/>
      <c r="L14" s="59"/>
      <c r="M14" s="64"/>
    </row>
    <row r="15" spans="1:16" ht="24.95" customHeight="1">
      <c r="B15" s="245"/>
      <c r="C15" s="59"/>
      <c r="D15" s="39" t="str">
        <f t="shared" si="0"/>
        <v/>
      </c>
      <c r="E15" s="59"/>
      <c r="F15" s="60"/>
      <c r="G15" s="60"/>
      <c r="H15" s="61"/>
      <c r="I15" s="62"/>
      <c r="J15" s="49" t="str">
        <f t="shared" si="1"/>
        <v/>
      </c>
      <c r="K15" s="63"/>
      <c r="L15" s="59"/>
      <c r="M15" s="64"/>
    </row>
    <row r="16" spans="1:16" ht="24.95" customHeight="1">
      <c r="B16" s="245"/>
      <c r="C16" s="59"/>
      <c r="D16" s="39" t="str">
        <f t="shared" si="0"/>
        <v/>
      </c>
      <c r="E16" s="59"/>
      <c r="F16" s="60"/>
      <c r="G16" s="60"/>
      <c r="H16" s="61"/>
      <c r="I16" s="62"/>
      <c r="J16" s="49" t="str">
        <f t="shared" si="1"/>
        <v/>
      </c>
      <c r="K16" s="63"/>
      <c r="L16" s="59"/>
      <c r="M16" s="64"/>
    </row>
    <row r="17" spans="1:13" ht="23.1" customHeight="1">
      <c r="B17" s="58" t="s">
        <v>110</v>
      </c>
      <c r="C17" s="56">
        <f>COUNTA(B6:B16)</f>
        <v>0</v>
      </c>
      <c r="D17" s="57" t="s">
        <v>124</v>
      </c>
      <c r="E17" s="50"/>
      <c r="F17" s="48"/>
      <c r="G17" s="47"/>
      <c r="H17" s="51"/>
      <c r="I17" s="551"/>
      <c r="J17" s="552"/>
      <c r="K17" s="553"/>
      <c r="L17" s="52"/>
      <c r="M17" s="53"/>
    </row>
    <row r="18" spans="1:13">
      <c r="B18" s="35"/>
      <c r="C18" s="69"/>
      <c r="D18" s="65"/>
      <c r="E18" s="65"/>
      <c r="F18" s="65"/>
      <c r="G18" s="65"/>
      <c r="H18" s="65"/>
      <c r="I18" s="66"/>
      <c r="J18" s="67"/>
      <c r="K18" s="68"/>
      <c r="L18" s="65"/>
      <c r="M18" s="65"/>
    </row>
    <row r="19" spans="1:13">
      <c r="A19" s="540" t="s">
        <v>111</v>
      </c>
      <c r="B19" s="540"/>
      <c r="C19" s="69"/>
      <c r="D19" s="65"/>
      <c r="E19" s="65"/>
      <c r="F19" s="65"/>
      <c r="G19" s="65"/>
      <c r="H19" s="65"/>
      <c r="I19" s="66"/>
      <c r="J19" s="67"/>
      <c r="K19" s="68"/>
      <c r="L19" s="65"/>
      <c r="M19" s="65"/>
    </row>
    <row r="20" spans="1:13" ht="19.5" customHeight="1">
      <c r="B20" s="534" t="s">
        <v>328</v>
      </c>
      <c r="C20" s="534"/>
      <c r="D20" s="534"/>
      <c r="E20" s="534"/>
      <c r="F20" s="534"/>
      <c r="G20" s="534"/>
      <c r="H20" s="534"/>
      <c r="I20" s="534"/>
      <c r="J20" s="534"/>
      <c r="K20" s="534"/>
      <c r="L20" s="534"/>
      <c r="M20" s="534"/>
    </row>
    <row r="21" spans="1:13" ht="19.5" customHeight="1">
      <c r="B21" s="534" t="s">
        <v>329</v>
      </c>
      <c r="C21" s="534"/>
      <c r="D21" s="534"/>
      <c r="E21" s="534"/>
      <c r="F21" s="534"/>
      <c r="G21" s="534"/>
      <c r="H21" s="534"/>
      <c r="I21" s="534"/>
      <c r="J21" s="534"/>
      <c r="K21" s="534"/>
      <c r="L21" s="534"/>
      <c r="M21" s="534"/>
    </row>
    <row r="22" spans="1:13" ht="19.5" customHeight="1">
      <c r="B22" s="534" t="s">
        <v>330</v>
      </c>
      <c r="C22" s="534"/>
      <c r="D22" s="534"/>
      <c r="E22" s="534"/>
      <c r="F22" s="534"/>
      <c r="G22" s="534"/>
      <c r="H22" s="534"/>
      <c r="I22" s="534"/>
      <c r="J22" s="534"/>
      <c r="K22" s="534"/>
      <c r="L22" s="534"/>
      <c r="M22" s="534"/>
    </row>
    <row r="23" spans="1:13" ht="19.5" customHeight="1">
      <c r="B23" s="534" t="s">
        <v>331</v>
      </c>
      <c r="C23" s="534"/>
      <c r="D23" s="534"/>
      <c r="E23" s="534"/>
      <c r="F23" s="534"/>
      <c r="G23" s="534"/>
      <c r="H23" s="534"/>
      <c r="I23" s="534"/>
      <c r="J23" s="534"/>
      <c r="K23" s="534"/>
      <c r="L23" s="534"/>
      <c r="M23" s="534"/>
    </row>
    <row r="24" spans="1:13" ht="19.5" customHeight="1">
      <c r="B24" s="534" t="s">
        <v>204</v>
      </c>
      <c r="C24" s="534"/>
      <c r="D24" s="534"/>
      <c r="E24" s="534"/>
      <c r="F24" s="534"/>
      <c r="G24" s="534"/>
      <c r="H24" s="534"/>
      <c r="I24" s="534"/>
      <c r="J24" s="534"/>
      <c r="K24" s="534"/>
      <c r="L24" s="534"/>
      <c r="M24" s="534"/>
    </row>
    <row r="25" spans="1:13" ht="20.25" customHeight="1">
      <c r="B25" s="534" t="s">
        <v>322</v>
      </c>
      <c r="C25" s="534"/>
      <c r="D25" s="534"/>
      <c r="E25" s="534"/>
      <c r="F25" s="534"/>
      <c r="G25" s="534"/>
      <c r="H25" s="534"/>
      <c r="I25" s="534"/>
      <c r="J25" s="534"/>
      <c r="K25" s="534"/>
      <c r="L25" s="534"/>
      <c r="M25" s="534"/>
    </row>
  </sheetData>
  <mergeCells count="20">
    <mergeCell ref="A1:F1"/>
    <mergeCell ref="A3:M3"/>
    <mergeCell ref="A19:B19"/>
    <mergeCell ref="I4:K5"/>
    <mergeCell ref="B4:B5"/>
    <mergeCell ref="E4:E5"/>
    <mergeCell ref="G4:G5"/>
    <mergeCell ref="I17:K17"/>
    <mergeCell ref="M4:M5"/>
    <mergeCell ref="L4:L5"/>
    <mergeCell ref="F4:F5"/>
    <mergeCell ref="C2:M2"/>
    <mergeCell ref="B22:M22"/>
    <mergeCell ref="B24:M24"/>
    <mergeCell ref="D4:D5"/>
    <mergeCell ref="C4:C5"/>
    <mergeCell ref="B25:M25"/>
    <mergeCell ref="B20:M20"/>
    <mergeCell ref="B21:M21"/>
    <mergeCell ref="B23:M23"/>
  </mergeCells>
  <phoneticPr fontId="2"/>
  <dataValidations count="3">
    <dataValidation allowBlank="1" showInputMessage="1" showErrorMessage="1" promptTitle="自動入力" prompt="入力不要" sqref="D6:D16" xr:uid="{00000000-0002-0000-0600-000000000000}"/>
    <dataValidation type="list" allowBlank="1" showInputMessage="1" showErrorMessage="1" sqref="F6:F16" xr:uid="{00000000-0002-0000-0600-000001000000}">
      <formula1>"有,無"</formula1>
    </dataValidation>
    <dataValidation type="list" allowBlank="1" showInputMessage="1" showErrorMessage="1" sqref="G6:G16" xr:uid="{00000000-0002-0000-0600-000002000000}">
      <formula1>"－,○"</formula1>
    </dataValidation>
  </dataValidations>
  <printOptions horizontalCentered="1"/>
  <pageMargins left="0.23622047244094491" right="0.23622047244094491" top="0.74803149606299213" bottom="0.2" header="0.31496062992125984" footer="0.2"/>
  <pageSetup paperSize="9" orientation="landscape"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CCFFFF"/>
    <pageSetUpPr fitToPage="1"/>
  </sheetPr>
  <dimension ref="A1:O40"/>
  <sheetViews>
    <sheetView view="pageBreakPreview" zoomScaleNormal="100" zoomScaleSheetLayoutView="100" workbookViewId="0">
      <selection activeCell="O23" sqref="O23"/>
    </sheetView>
  </sheetViews>
  <sheetFormatPr defaultColWidth="9" defaultRowHeight="14.25"/>
  <cols>
    <col min="1" max="1" width="15.5" style="3" customWidth="1"/>
    <col min="2" max="2" width="8" style="132" customWidth="1"/>
    <col min="3" max="14" width="10.5" style="3" customWidth="1"/>
    <col min="15" max="15" width="11.625" style="3" bestFit="1" customWidth="1"/>
    <col min="16" max="16384" width="9" style="3"/>
  </cols>
  <sheetData>
    <row r="1" spans="1:15">
      <c r="A1" s="560" t="s">
        <v>209</v>
      </c>
      <c r="B1" s="560"/>
      <c r="C1" s="560"/>
    </row>
    <row r="2" spans="1:15" ht="24" customHeight="1">
      <c r="A2" s="561" t="s">
        <v>34</v>
      </c>
      <c r="B2" s="561"/>
      <c r="C2" s="561"/>
      <c r="D2" s="561"/>
      <c r="E2" s="561"/>
      <c r="F2" s="561"/>
      <c r="G2" s="561"/>
      <c r="H2" s="561"/>
      <c r="I2" s="561"/>
      <c r="J2" s="561"/>
      <c r="K2" s="561"/>
      <c r="L2" s="561"/>
      <c r="M2" s="561"/>
      <c r="N2" s="561"/>
      <c r="O2" s="561"/>
    </row>
    <row r="3" spans="1:15">
      <c r="A3" s="562" t="s">
        <v>35</v>
      </c>
      <c r="B3" s="563" t="s">
        <v>36</v>
      </c>
      <c r="C3" s="562" t="s">
        <v>37</v>
      </c>
      <c r="D3" s="562"/>
      <c r="E3" s="562"/>
      <c r="F3" s="562"/>
      <c r="G3" s="562"/>
      <c r="H3" s="562"/>
      <c r="I3" s="562"/>
      <c r="J3" s="562"/>
      <c r="K3" s="562"/>
      <c r="L3" s="562"/>
      <c r="M3" s="562"/>
      <c r="N3" s="562"/>
      <c r="O3" s="562"/>
    </row>
    <row r="4" spans="1:15">
      <c r="A4" s="562"/>
      <c r="B4" s="563"/>
      <c r="C4" s="4" t="s">
        <v>38</v>
      </c>
      <c r="D4" s="4" t="s">
        <v>39</v>
      </c>
      <c r="E4" s="4" t="s">
        <v>40</v>
      </c>
      <c r="F4" s="4" t="s">
        <v>41</v>
      </c>
      <c r="G4" s="4" t="s">
        <v>42</v>
      </c>
      <c r="H4" s="4" t="s">
        <v>43</v>
      </c>
      <c r="I4" s="4" t="s">
        <v>44</v>
      </c>
      <c r="J4" s="4" t="s">
        <v>45</v>
      </c>
      <c r="K4" s="4" t="s">
        <v>46</v>
      </c>
      <c r="L4" s="4" t="s">
        <v>47</v>
      </c>
      <c r="M4" s="4" t="s">
        <v>48</v>
      </c>
      <c r="N4" s="4" t="s">
        <v>49</v>
      </c>
      <c r="O4" s="4" t="s">
        <v>24</v>
      </c>
    </row>
    <row r="5" spans="1:15" ht="17.100000000000001" customHeight="1">
      <c r="A5" s="556"/>
      <c r="B5" s="128" t="s">
        <v>50</v>
      </c>
      <c r="C5" s="412"/>
      <c r="D5" s="412"/>
      <c r="E5" s="412"/>
      <c r="F5" s="412"/>
      <c r="G5" s="412"/>
      <c r="H5" s="412"/>
      <c r="I5" s="412"/>
      <c r="J5" s="412"/>
      <c r="K5" s="412"/>
      <c r="L5" s="412"/>
      <c r="M5" s="412"/>
      <c r="N5" s="412"/>
      <c r="O5" s="125">
        <f>SUM(C5:N5)</f>
        <v>0</v>
      </c>
    </row>
    <row r="6" spans="1:15" ht="17.100000000000001" customHeight="1">
      <c r="A6" s="556"/>
      <c r="B6" s="129" t="s">
        <v>51</v>
      </c>
      <c r="C6" s="413"/>
      <c r="D6" s="413"/>
      <c r="E6" s="413"/>
      <c r="F6" s="413"/>
      <c r="G6" s="413"/>
      <c r="H6" s="413"/>
      <c r="I6" s="413"/>
      <c r="J6" s="413"/>
      <c r="K6" s="413"/>
      <c r="L6" s="413"/>
      <c r="M6" s="413"/>
      <c r="N6" s="413"/>
      <c r="O6" s="126">
        <f>SUM(C6:N6)</f>
        <v>0</v>
      </c>
    </row>
    <row r="7" spans="1:15" ht="17.100000000000001" customHeight="1">
      <c r="A7" s="556"/>
      <c r="B7" s="130" t="s">
        <v>24</v>
      </c>
      <c r="C7" s="402">
        <f>SUM(C5:C6)</f>
        <v>0</v>
      </c>
      <c r="D7" s="402">
        <f t="shared" ref="D7:O7" si="0">SUM(D5:D6)</f>
        <v>0</v>
      </c>
      <c r="E7" s="402">
        <f t="shared" si="0"/>
        <v>0</v>
      </c>
      <c r="F7" s="402">
        <f t="shared" si="0"/>
        <v>0</v>
      </c>
      <c r="G7" s="402">
        <f t="shared" si="0"/>
        <v>0</v>
      </c>
      <c r="H7" s="402">
        <f t="shared" si="0"/>
        <v>0</v>
      </c>
      <c r="I7" s="402">
        <f t="shared" si="0"/>
        <v>0</v>
      </c>
      <c r="J7" s="402">
        <f t="shared" si="0"/>
        <v>0</v>
      </c>
      <c r="K7" s="402">
        <f t="shared" si="0"/>
        <v>0</v>
      </c>
      <c r="L7" s="402">
        <f t="shared" si="0"/>
        <v>0</v>
      </c>
      <c r="M7" s="402">
        <f t="shared" si="0"/>
        <v>0</v>
      </c>
      <c r="N7" s="402">
        <f t="shared" si="0"/>
        <v>0</v>
      </c>
      <c r="O7" s="127">
        <f t="shared" si="0"/>
        <v>0</v>
      </c>
    </row>
    <row r="8" spans="1:15" ht="17.100000000000001" customHeight="1">
      <c r="A8" s="556"/>
      <c r="B8" s="128" t="s">
        <v>50</v>
      </c>
      <c r="C8" s="412"/>
      <c r="D8" s="412"/>
      <c r="E8" s="412"/>
      <c r="F8" s="412"/>
      <c r="G8" s="412"/>
      <c r="H8" s="412"/>
      <c r="I8" s="412"/>
      <c r="J8" s="412"/>
      <c r="K8" s="412"/>
      <c r="L8" s="412"/>
      <c r="M8" s="412"/>
      <c r="N8" s="412"/>
      <c r="O8" s="125">
        <f t="shared" ref="O8:O9" si="1">SUM(C8:N8)</f>
        <v>0</v>
      </c>
    </row>
    <row r="9" spans="1:15" ht="17.100000000000001" customHeight="1">
      <c r="A9" s="556"/>
      <c r="B9" s="129" t="s">
        <v>51</v>
      </c>
      <c r="C9" s="413"/>
      <c r="D9" s="413"/>
      <c r="E9" s="413"/>
      <c r="F9" s="413"/>
      <c r="G9" s="413"/>
      <c r="H9" s="413"/>
      <c r="I9" s="413"/>
      <c r="J9" s="413"/>
      <c r="K9" s="413"/>
      <c r="L9" s="413"/>
      <c r="M9" s="413"/>
      <c r="N9" s="413"/>
      <c r="O9" s="126">
        <f t="shared" si="1"/>
        <v>0</v>
      </c>
    </row>
    <row r="10" spans="1:15" ht="17.100000000000001" customHeight="1">
      <c r="A10" s="556"/>
      <c r="B10" s="130" t="s">
        <v>24</v>
      </c>
      <c r="C10" s="402">
        <f t="shared" ref="C10" si="2">SUM(C8:C9)</f>
        <v>0</v>
      </c>
      <c r="D10" s="402">
        <f t="shared" ref="D10" si="3">SUM(D8:D9)</f>
        <v>0</v>
      </c>
      <c r="E10" s="402">
        <f t="shared" ref="E10" si="4">SUM(E8:E9)</f>
        <v>0</v>
      </c>
      <c r="F10" s="402">
        <f t="shared" ref="F10" si="5">SUM(F8:F9)</f>
        <v>0</v>
      </c>
      <c r="G10" s="402">
        <f t="shared" ref="G10" si="6">SUM(G8:G9)</f>
        <v>0</v>
      </c>
      <c r="H10" s="402">
        <f t="shared" ref="H10" si="7">SUM(H8:H9)</f>
        <v>0</v>
      </c>
      <c r="I10" s="402">
        <f t="shared" ref="I10" si="8">SUM(I8:I9)</f>
        <v>0</v>
      </c>
      <c r="J10" s="402">
        <f t="shared" ref="J10" si="9">SUM(J8:J9)</f>
        <v>0</v>
      </c>
      <c r="K10" s="402">
        <f t="shared" ref="K10" si="10">SUM(K8:K9)</f>
        <v>0</v>
      </c>
      <c r="L10" s="402">
        <f t="shared" ref="L10" si="11">SUM(L8:L9)</f>
        <v>0</v>
      </c>
      <c r="M10" s="402">
        <f t="shared" ref="M10" si="12">SUM(M8:M9)</f>
        <v>0</v>
      </c>
      <c r="N10" s="402">
        <f t="shared" ref="N10" si="13">SUM(N8:N9)</f>
        <v>0</v>
      </c>
      <c r="O10" s="127">
        <f t="shared" ref="O10" si="14">SUM(O8:O9)</f>
        <v>0</v>
      </c>
    </row>
    <row r="11" spans="1:15" ht="17.100000000000001" customHeight="1">
      <c r="A11" s="556"/>
      <c r="B11" s="128" t="s">
        <v>50</v>
      </c>
      <c r="C11" s="412"/>
      <c r="D11" s="412"/>
      <c r="E11" s="412"/>
      <c r="F11" s="412"/>
      <c r="G11" s="412"/>
      <c r="H11" s="412"/>
      <c r="I11" s="412"/>
      <c r="J11" s="412"/>
      <c r="K11" s="412"/>
      <c r="L11" s="412"/>
      <c r="M11" s="412"/>
      <c r="N11" s="412"/>
      <c r="O11" s="125">
        <f t="shared" ref="O11:O12" si="15">SUM(C11:N11)</f>
        <v>0</v>
      </c>
    </row>
    <row r="12" spans="1:15" ht="17.100000000000001" customHeight="1">
      <c r="A12" s="556"/>
      <c r="B12" s="129" t="s">
        <v>51</v>
      </c>
      <c r="C12" s="413"/>
      <c r="D12" s="413"/>
      <c r="E12" s="413"/>
      <c r="F12" s="413"/>
      <c r="G12" s="413"/>
      <c r="H12" s="413"/>
      <c r="I12" s="413"/>
      <c r="J12" s="413"/>
      <c r="K12" s="413"/>
      <c r="L12" s="413"/>
      <c r="M12" s="413"/>
      <c r="N12" s="413"/>
      <c r="O12" s="126">
        <f t="shared" si="15"/>
        <v>0</v>
      </c>
    </row>
    <row r="13" spans="1:15" ht="17.100000000000001" customHeight="1">
      <c r="A13" s="556"/>
      <c r="B13" s="130" t="s">
        <v>24</v>
      </c>
      <c r="C13" s="402">
        <f t="shared" ref="C13" si="16">SUM(C11:C12)</f>
        <v>0</v>
      </c>
      <c r="D13" s="402">
        <f t="shared" ref="D13" si="17">SUM(D11:D12)</f>
        <v>0</v>
      </c>
      <c r="E13" s="402">
        <f t="shared" ref="E13" si="18">SUM(E11:E12)</f>
        <v>0</v>
      </c>
      <c r="F13" s="402">
        <f t="shared" ref="F13" si="19">SUM(F11:F12)</f>
        <v>0</v>
      </c>
      <c r="G13" s="402">
        <f t="shared" ref="G13" si="20">SUM(G11:G12)</f>
        <v>0</v>
      </c>
      <c r="H13" s="402">
        <f t="shared" ref="H13" si="21">SUM(H11:H12)</f>
        <v>0</v>
      </c>
      <c r="I13" s="402">
        <f t="shared" ref="I13" si="22">SUM(I11:I12)</f>
        <v>0</v>
      </c>
      <c r="J13" s="402">
        <f t="shared" ref="J13" si="23">SUM(J11:J12)</f>
        <v>0</v>
      </c>
      <c r="K13" s="402">
        <f t="shared" ref="K13" si="24">SUM(K11:K12)</f>
        <v>0</v>
      </c>
      <c r="L13" s="402">
        <f t="shared" ref="L13" si="25">SUM(L11:L12)</f>
        <v>0</v>
      </c>
      <c r="M13" s="402">
        <f t="shared" ref="M13" si="26">SUM(M11:M12)</f>
        <v>0</v>
      </c>
      <c r="N13" s="402">
        <f t="shared" ref="N13" si="27">SUM(N11:N12)</f>
        <v>0</v>
      </c>
      <c r="O13" s="127">
        <f t="shared" ref="O13" si="28">SUM(O11:O12)</f>
        <v>0</v>
      </c>
    </row>
    <row r="14" spans="1:15" ht="17.100000000000001" customHeight="1">
      <c r="A14" s="556"/>
      <c r="B14" s="128" t="s">
        <v>50</v>
      </c>
      <c r="C14" s="412"/>
      <c r="D14" s="412"/>
      <c r="E14" s="412"/>
      <c r="F14" s="412"/>
      <c r="G14" s="412"/>
      <c r="H14" s="412"/>
      <c r="I14" s="412"/>
      <c r="J14" s="412"/>
      <c r="K14" s="412"/>
      <c r="L14" s="412"/>
      <c r="M14" s="412"/>
      <c r="N14" s="412"/>
      <c r="O14" s="125">
        <f t="shared" ref="O14:O15" si="29">SUM(C14:N14)</f>
        <v>0</v>
      </c>
    </row>
    <row r="15" spans="1:15" ht="17.100000000000001" customHeight="1">
      <c r="A15" s="556"/>
      <c r="B15" s="129" t="s">
        <v>51</v>
      </c>
      <c r="C15" s="413"/>
      <c r="D15" s="413"/>
      <c r="E15" s="413"/>
      <c r="F15" s="413"/>
      <c r="G15" s="413"/>
      <c r="H15" s="413"/>
      <c r="I15" s="413"/>
      <c r="J15" s="413"/>
      <c r="K15" s="413"/>
      <c r="L15" s="413"/>
      <c r="M15" s="413"/>
      <c r="N15" s="413"/>
      <c r="O15" s="126">
        <f t="shared" si="29"/>
        <v>0</v>
      </c>
    </row>
    <row r="16" spans="1:15" ht="17.100000000000001" customHeight="1">
      <c r="A16" s="556"/>
      <c r="B16" s="130" t="s">
        <v>24</v>
      </c>
      <c r="C16" s="402">
        <f t="shared" ref="C16" si="30">SUM(C14:C15)</f>
        <v>0</v>
      </c>
      <c r="D16" s="402">
        <f t="shared" ref="D16" si="31">SUM(D14:D15)</f>
        <v>0</v>
      </c>
      <c r="E16" s="402">
        <f t="shared" ref="E16" si="32">SUM(E14:E15)</f>
        <v>0</v>
      </c>
      <c r="F16" s="402">
        <f t="shared" ref="F16" si="33">SUM(F14:F15)</f>
        <v>0</v>
      </c>
      <c r="G16" s="402">
        <f t="shared" ref="G16" si="34">SUM(G14:G15)</f>
        <v>0</v>
      </c>
      <c r="H16" s="402">
        <f t="shared" ref="H16" si="35">SUM(H14:H15)</f>
        <v>0</v>
      </c>
      <c r="I16" s="402">
        <f t="shared" ref="I16" si="36">SUM(I14:I15)</f>
        <v>0</v>
      </c>
      <c r="J16" s="402">
        <f t="shared" ref="J16" si="37">SUM(J14:J15)</f>
        <v>0</v>
      </c>
      <c r="K16" s="402">
        <f t="shared" ref="K16" si="38">SUM(K14:K15)</f>
        <v>0</v>
      </c>
      <c r="L16" s="402">
        <f t="shared" ref="L16" si="39">SUM(L14:L15)</f>
        <v>0</v>
      </c>
      <c r="M16" s="402">
        <f t="shared" ref="M16" si="40">SUM(M14:M15)</f>
        <v>0</v>
      </c>
      <c r="N16" s="402">
        <f t="shared" ref="N16" si="41">SUM(N14:N15)</f>
        <v>0</v>
      </c>
      <c r="O16" s="127">
        <f t="shared" ref="O16" si="42">SUM(O14:O15)</f>
        <v>0</v>
      </c>
    </row>
    <row r="17" spans="1:15" ht="17.100000000000001" customHeight="1">
      <c r="A17" s="556"/>
      <c r="B17" s="128" t="s">
        <v>50</v>
      </c>
      <c r="C17" s="412"/>
      <c r="D17" s="412"/>
      <c r="E17" s="412"/>
      <c r="F17" s="412"/>
      <c r="G17" s="412"/>
      <c r="H17" s="412"/>
      <c r="I17" s="412"/>
      <c r="J17" s="412"/>
      <c r="K17" s="412"/>
      <c r="L17" s="412"/>
      <c r="M17" s="412"/>
      <c r="N17" s="412"/>
      <c r="O17" s="125">
        <f t="shared" ref="O17:O18" si="43">SUM(C17:N17)</f>
        <v>0</v>
      </c>
    </row>
    <row r="18" spans="1:15" ht="17.100000000000001" customHeight="1">
      <c r="A18" s="556"/>
      <c r="B18" s="129" t="s">
        <v>51</v>
      </c>
      <c r="C18" s="413"/>
      <c r="D18" s="413"/>
      <c r="E18" s="413"/>
      <c r="F18" s="413"/>
      <c r="G18" s="413"/>
      <c r="H18" s="413"/>
      <c r="I18" s="413"/>
      <c r="J18" s="413"/>
      <c r="K18" s="413"/>
      <c r="L18" s="413"/>
      <c r="M18" s="413"/>
      <c r="N18" s="413"/>
      <c r="O18" s="126">
        <f t="shared" si="43"/>
        <v>0</v>
      </c>
    </row>
    <row r="19" spans="1:15" ht="17.100000000000001" customHeight="1">
      <c r="A19" s="556"/>
      <c r="B19" s="130" t="s">
        <v>24</v>
      </c>
      <c r="C19" s="402">
        <f t="shared" ref="C19" si="44">SUM(C17:C18)</f>
        <v>0</v>
      </c>
      <c r="D19" s="402">
        <f t="shared" ref="D19" si="45">SUM(D17:D18)</f>
        <v>0</v>
      </c>
      <c r="E19" s="402">
        <f t="shared" ref="E19" si="46">SUM(E17:E18)</f>
        <v>0</v>
      </c>
      <c r="F19" s="402">
        <f t="shared" ref="F19" si="47">SUM(F17:F18)</f>
        <v>0</v>
      </c>
      <c r="G19" s="402">
        <f t="shared" ref="G19" si="48">SUM(G17:G18)</f>
        <v>0</v>
      </c>
      <c r="H19" s="402">
        <f t="shared" ref="H19" si="49">SUM(H17:H18)</f>
        <v>0</v>
      </c>
      <c r="I19" s="402">
        <f t="shared" ref="I19" si="50">SUM(I17:I18)</f>
        <v>0</v>
      </c>
      <c r="J19" s="402">
        <f t="shared" ref="J19" si="51">SUM(J17:J18)</f>
        <v>0</v>
      </c>
      <c r="K19" s="402">
        <f t="shared" ref="K19" si="52">SUM(K17:K18)</f>
        <v>0</v>
      </c>
      <c r="L19" s="402">
        <f t="shared" ref="L19" si="53">SUM(L17:L18)</f>
        <v>0</v>
      </c>
      <c r="M19" s="402">
        <f t="shared" ref="M19" si="54">SUM(M17:M18)</f>
        <v>0</v>
      </c>
      <c r="N19" s="402">
        <f t="shared" ref="N19" si="55">SUM(N17:N18)</f>
        <v>0</v>
      </c>
      <c r="O19" s="127">
        <f t="shared" ref="O19" si="56">SUM(O17:O18)</f>
        <v>0</v>
      </c>
    </row>
    <row r="20" spans="1:15" ht="17.100000000000001" customHeight="1">
      <c r="A20" s="556"/>
      <c r="B20" s="128" t="s">
        <v>50</v>
      </c>
      <c r="C20" s="412"/>
      <c r="D20" s="412"/>
      <c r="E20" s="412"/>
      <c r="F20" s="412"/>
      <c r="G20" s="412"/>
      <c r="H20" s="412"/>
      <c r="I20" s="412"/>
      <c r="J20" s="412"/>
      <c r="K20" s="412"/>
      <c r="L20" s="412"/>
      <c r="M20" s="412"/>
      <c r="N20" s="412"/>
      <c r="O20" s="125">
        <f t="shared" ref="O20:O21" si="57">SUM(C20:N20)</f>
        <v>0</v>
      </c>
    </row>
    <row r="21" spans="1:15" ht="17.100000000000001" customHeight="1">
      <c r="A21" s="556"/>
      <c r="B21" s="129" t="s">
        <v>51</v>
      </c>
      <c r="C21" s="413"/>
      <c r="D21" s="413"/>
      <c r="E21" s="413"/>
      <c r="F21" s="413"/>
      <c r="G21" s="413"/>
      <c r="H21" s="413"/>
      <c r="I21" s="413"/>
      <c r="J21" s="413"/>
      <c r="K21" s="413"/>
      <c r="L21" s="413"/>
      <c r="M21" s="413"/>
      <c r="N21" s="413"/>
      <c r="O21" s="126">
        <f t="shared" si="57"/>
        <v>0</v>
      </c>
    </row>
    <row r="22" spans="1:15" ht="17.100000000000001" customHeight="1">
      <c r="A22" s="556"/>
      <c r="B22" s="130" t="s">
        <v>24</v>
      </c>
      <c r="C22" s="402">
        <f t="shared" ref="C22" si="58">SUM(C20:C21)</f>
        <v>0</v>
      </c>
      <c r="D22" s="402">
        <f t="shared" ref="D22" si="59">SUM(D20:D21)</f>
        <v>0</v>
      </c>
      <c r="E22" s="402">
        <f t="shared" ref="E22" si="60">SUM(E20:E21)</f>
        <v>0</v>
      </c>
      <c r="F22" s="402">
        <f t="shared" ref="F22" si="61">SUM(F20:F21)</f>
        <v>0</v>
      </c>
      <c r="G22" s="402">
        <f t="shared" ref="G22" si="62">SUM(G20:G21)</f>
        <v>0</v>
      </c>
      <c r="H22" s="402">
        <f t="shared" ref="H22" si="63">SUM(H20:H21)</f>
        <v>0</v>
      </c>
      <c r="I22" s="402">
        <f t="shared" ref="I22" si="64">SUM(I20:I21)</f>
        <v>0</v>
      </c>
      <c r="J22" s="402">
        <f t="shared" ref="J22" si="65">SUM(J20:J21)</f>
        <v>0</v>
      </c>
      <c r="K22" s="402">
        <f t="shared" ref="K22" si="66">SUM(K20:K21)</f>
        <v>0</v>
      </c>
      <c r="L22" s="402">
        <f t="shared" ref="L22" si="67">SUM(L20:L21)</f>
        <v>0</v>
      </c>
      <c r="M22" s="402">
        <f t="shared" ref="M22" si="68">SUM(M20:M21)</f>
        <v>0</v>
      </c>
      <c r="N22" s="402">
        <f t="shared" ref="N22" si="69">SUM(N20:N21)</f>
        <v>0</v>
      </c>
      <c r="O22" s="127">
        <f t="shared" ref="O22" si="70">SUM(O20:O21)</f>
        <v>0</v>
      </c>
    </row>
    <row r="23" spans="1:15" ht="17.100000000000001" customHeight="1">
      <c r="A23" s="556"/>
      <c r="B23" s="128" t="s">
        <v>50</v>
      </c>
      <c r="C23" s="412"/>
      <c r="D23" s="412"/>
      <c r="E23" s="412"/>
      <c r="F23" s="412"/>
      <c r="G23" s="412"/>
      <c r="H23" s="412"/>
      <c r="I23" s="412"/>
      <c r="J23" s="412"/>
      <c r="K23" s="412"/>
      <c r="L23" s="412"/>
      <c r="M23" s="412"/>
      <c r="N23" s="412"/>
      <c r="O23" s="125">
        <f t="shared" ref="O23:O24" si="71">SUM(C23:N23)</f>
        <v>0</v>
      </c>
    </row>
    <row r="24" spans="1:15" ht="17.100000000000001" customHeight="1">
      <c r="A24" s="556"/>
      <c r="B24" s="129" t="s">
        <v>51</v>
      </c>
      <c r="C24" s="413"/>
      <c r="D24" s="413"/>
      <c r="E24" s="413"/>
      <c r="F24" s="413"/>
      <c r="G24" s="413"/>
      <c r="H24" s="413"/>
      <c r="I24" s="413"/>
      <c r="J24" s="413"/>
      <c r="K24" s="413"/>
      <c r="L24" s="413"/>
      <c r="M24" s="413"/>
      <c r="N24" s="413"/>
      <c r="O24" s="126">
        <f t="shared" si="71"/>
        <v>0</v>
      </c>
    </row>
    <row r="25" spans="1:15" ht="17.100000000000001" customHeight="1">
      <c r="A25" s="556"/>
      <c r="B25" s="130" t="s">
        <v>24</v>
      </c>
      <c r="C25" s="402">
        <f t="shared" ref="C25" si="72">SUM(C23:C24)</f>
        <v>0</v>
      </c>
      <c r="D25" s="402">
        <f t="shared" ref="D25" si="73">SUM(D23:D24)</f>
        <v>0</v>
      </c>
      <c r="E25" s="402">
        <f t="shared" ref="E25" si="74">SUM(E23:E24)</f>
        <v>0</v>
      </c>
      <c r="F25" s="402">
        <f t="shared" ref="F25" si="75">SUM(F23:F24)</f>
        <v>0</v>
      </c>
      <c r="G25" s="402">
        <f t="shared" ref="G25" si="76">SUM(G23:G24)</f>
        <v>0</v>
      </c>
      <c r="H25" s="402">
        <f t="shared" ref="H25" si="77">SUM(H23:H24)</f>
        <v>0</v>
      </c>
      <c r="I25" s="402">
        <f t="shared" ref="I25" si="78">SUM(I23:I24)</f>
        <v>0</v>
      </c>
      <c r="J25" s="402">
        <f t="shared" ref="J25" si="79">SUM(J23:J24)</f>
        <v>0</v>
      </c>
      <c r="K25" s="402">
        <f t="shared" ref="K25" si="80">SUM(K23:K24)</f>
        <v>0</v>
      </c>
      <c r="L25" s="402">
        <f t="shared" ref="L25" si="81">SUM(L23:L24)</f>
        <v>0</v>
      </c>
      <c r="M25" s="402">
        <f t="shared" ref="M25" si="82">SUM(M23:M24)</f>
        <v>0</v>
      </c>
      <c r="N25" s="402">
        <f t="shared" ref="N25" si="83">SUM(N23:N24)</f>
        <v>0</v>
      </c>
      <c r="O25" s="127">
        <f t="shared" ref="O25" si="84">SUM(O23:O24)</f>
        <v>0</v>
      </c>
    </row>
    <row r="26" spans="1:15" ht="17.100000000000001" customHeight="1">
      <c r="A26" s="556"/>
      <c r="B26" s="128" t="s">
        <v>50</v>
      </c>
      <c r="C26" s="412"/>
      <c r="D26" s="412"/>
      <c r="E26" s="412"/>
      <c r="F26" s="412"/>
      <c r="G26" s="412"/>
      <c r="H26" s="412"/>
      <c r="I26" s="412"/>
      <c r="J26" s="412"/>
      <c r="K26" s="412"/>
      <c r="L26" s="412"/>
      <c r="M26" s="412"/>
      <c r="N26" s="412"/>
      <c r="O26" s="125">
        <f t="shared" ref="O26:O27" si="85">SUM(C26:N26)</f>
        <v>0</v>
      </c>
    </row>
    <row r="27" spans="1:15" ht="17.100000000000001" customHeight="1">
      <c r="A27" s="556"/>
      <c r="B27" s="129" t="s">
        <v>51</v>
      </c>
      <c r="C27" s="413"/>
      <c r="D27" s="413"/>
      <c r="E27" s="413"/>
      <c r="F27" s="413"/>
      <c r="G27" s="413"/>
      <c r="H27" s="413"/>
      <c r="I27" s="413"/>
      <c r="J27" s="413"/>
      <c r="K27" s="413"/>
      <c r="L27" s="413"/>
      <c r="M27" s="413"/>
      <c r="N27" s="413"/>
      <c r="O27" s="126">
        <f t="shared" si="85"/>
        <v>0</v>
      </c>
    </row>
    <row r="28" spans="1:15" ht="17.100000000000001" customHeight="1">
      <c r="A28" s="556"/>
      <c r="B28" s="130" t="s">
        <v>24</v>
      </c>
      <c r="C28" s="402">
        <f t="shared" ref="C28" si="86">SUM(C26:C27)</f>
        <v>0</v>
      </c>
      <c r="D28" s="402">
        <f t="shared" ref="D28" si="87">SUM(D26:D27)</f>
        <v>0</v>
      </c>
      <c r="E28" s="402">
        <f t="shared" ref="E28" si="88">SUM(E26:E27)</f>
        <v>0</v>
      </c>
      <c r="F28" s="402">
        <f t="shared" ref="F28" si="89">SUM(F26:F27)</f>
        <v>0</v>
      </c>
      <c r="G28" s="402">
        <f t="shared" ref="G28" si="90">SUM(G26:G27)</f>
        <v>0</v>
      </c>
      <c r="H28" s="402">
        <f t="shared" ref="H28" si="91">SUM(H26:H27)</f>
        <v>0</v>
      </c>
      <c r="I28" s="402">
        <f t="shared" ref="I28" si="92">SUM(I26:I27)</f>
        <v>0</v>
      </c>
      <c r="J28" s="402">
        <f t="shared" ref="J28" si="93">SUM(J26:J27)</f>
        <v>0</v>
      </c>
      <c r="K28" s="402">
        <f t="shared" ref="K28" si="94">SUM(K26:K27)</f>
        <v>0</v>
      </c>
      <c r="L28" s="402">
        <f t="shared" ref="L28" si="95">SUM(L26:L27)</f>
        <v>0</v>
      </c>
      <c r="M28" s="402">
        <f t="shared" ref="M28" si="96">SUM(M26:M27)</f>
        <v>0</v>
      </c>
      <c r="N28" s="402">
        <f t="shared" ref="N28" si="97">SUM(N26:N27)</f>
        <v>0</v>
      </c>
      <c r="O28" s="127">
        <f t="shared" ref="O28" si="98">SUM(O26:O27)</f>
        <v>0</v>
      </c>
    </row>
    <row r="29" spans="1:15" ht="17.100000000000001" customHeight="1">
      <c r="A29" s="556"/>
      <c r="B29" s="128" t="s">
        <v>50</v>
      </c>
      <c r="C29" s="412"/>
      <c r="D29" s="412"/>
      <c r="E29" s="412"/>
      <c r="F29" s="412"/>
      <c r="G29" s="412"/>
      <c r="H29" s="412"/>
      <c r="I29" s="412"/>
      <c r="J29" s="412"/>
      <c r="K29" s="412"/>
      <c r="L29" s="412"/>
      <c r="M29" s="412"/>
      <c r="N29" s="412"/>
      <c r="O29" s="125">
        <f t="shared" ref="O29:O30" si="99">SUM(C29:N29)</f>
        <v>0</v>
      </c>
    </row>
    <row r="30" spans="1:15" ht="17.100000000000001" customHeight="1">
      <c r="A30" s="556"/>
      <c r="B30" s="129" t="s">
        <v>51</v>
      </c>
      <c r="C30" s="413"/>
      <c r="D30" s="413"/>
      <c r="E30" s="413"/>
      <c r="F30" s="413"/>
      <c r="G30" s="413"/>
      <c r="H30" s="413"/>
      <c r="I30" s="413"/>
      <c r="J30" s="413"/>
      <c r="K30" s="413"/>
      <c r="L30" s="413"/>
      <c r="M30" s="413"/>
      <c r="N30" s="413"/>
      <c r="O30" s="126">
        <f t="shared" si="99"/>
        <v>0</v>
      </c>
    </row>
    <row r="31" spans="1:15" ht="17.100000000000001" customHeight="1">
      <c r="A31" s="556"/>
      <c r="B31" s="130" t="s">
        <v>24</v>
      </c>
      <c r="C31" s="402">
        <f t="shared" ref="C31" si="100">SUM(C29:C30)</f>
        <v>0</v>
      </c>
      <c r="D31" s="402">
        <f t="shared" ref="D31" si="101">SUM(D29:D30)</f>
        <v>0</v>
      </c>
      <c r="E31" s="402">
        <f t="shared" ref="E31" si="102">SUM(E29:E30)</f>
        <v>0</v>
      </c>
      <c r="F31" s="402">
        <f t="shared" ref="F31" si="103">SUM(F29:F30)</f>
        <v>0</v>
      </c>
      <c r="G31" s="402">
        <f t="shared" ref="G31" si="104">SUM(G29:G30)</f>
        <v>0</v>
      </c>
      <c r="H31" s="402">
        <f t="shared" ref="H31" si="105">SUM(H29:H30)</f>
        <v>0</v>
      </c>
      <c r="I31" s="402">
        <f t="shared" ref="I31" si="106">SUM(I29:I30)</f>
        <v>0</v>
      </c>
      <c r="J31" s="402">
        <f t="shared" ref="J31" si="107">SUM(J29:J30)</f>
        <v>0</v>
      </c>
      <c r="K31" s="402">
        <f t="shared" ref="K31" si="108">SUM(K29:K30)</f>
        <v>0</v>
      </c>
      <c r="L31" s="402">
        <f t="shared" ref="L31" si="109">SUM(L29:L30)</f>
        <v>0</v>
      </c>
      <c r="M31" s="402">
        <f t="shared" ref="M31" si="110">SUM(M29:M30)</f>
        <v>0</v>
      </c>
      <c r="N31" s="402">
        <f t="shared" ref="N31" si="111">SUM(N29:N30)</f>
        <v>0</v>
      </c>
      <c r="O31" s="127">
        <f t="shared" ref="O31" si="112">SUM(O29:O30)</f>
        <v>0</v>
      </c>
    </row>
    <row r="32" spans="1:15" ht="17.100000000000001" customHeight="1">
      <c r="A32" s="556"/>
      <c r="B32" s="128" t="s">
        <v>50</v>
      </c>
      <c r="C32" s="412"/>
      <c r="D32" s="412"/>
      <c r="E32" s="412"/>
      <c r="F32" s="412"/>
      <c r="G32" s="412"/>
      <c r="H32" s="412"/>
      <c r="I32" s="412"/>
      <c r="J32" s="412"/>
      <c r="K32" s="412"/>
      <c r="L32" s="412"/>
      <c r="M32" s="412"/>
      <c r="N32" s="412"/>
      <c r="O32" s="125">
        <f t="shared" ref="O32:O33" si="113">SUM(C32:N32)</f>
        <v>0</v>
      </c>
    </row>
    <row r="33" spans="1:15" ht="17.100000000000001" customHeight="1">
      <c r="A33" s="556"/>
      <c r="B33" s="129" t="s">
        <v>51</v>
      </c>
      <c r="C33" s="413"/>
      <c r="D33" s="413"/>
      <c r="E33" s="413"/>
      <c r="F33" s="413"/>
      <c r="G33" s="413"/>
      <c r="H33" s="413"/>
      <c r="I33" s="413"/>
      <c r="J33" s="413"/>
      <c r="K33" s="413"/>
      <c r="L33" s="413"/>
      <c r="M33" s="413"/>
      <c r="N33" s="413"/>
      <c r="O33" s="126">
        <f t="shared" si="113"/>
        <v>0</v>
      </c>
    </row>
    <row r="34" spans="1:15" ht="17.100000000000001" customHeight="1">
      <c r="A34" s="556"/>
      <c r="B34" s="130" t="s">
        <v>24</v>
      </c>
      <c r="C34" s="402">
        <f t="shared" ref="C34" si="114">SUM(C32:C33)</f>
        <v>0</v>
      </c>
      <c r="D34" s="402">
        <f t="shared" ref="D34" si="115">SUM(D32:D33)</f>
        <v>0</v>
      </c>
      <c r="E34" s="402">
        <f t="shared" ref="E34" si="116">SUM(E32:E33)</f>
        <v>0</v>
      </c>
      <c r="F34" s="402">
        <f t="shared" ref="F34" si="117">SUM(F32:F33)</f>
        <v>0</v>
      </c>
      <c r="G34" s="402">
        <f t="shared" ref="G34" si="118">SUM(G32:G33)</f>
        <v>0</v>
      </c>
      <c r="H34" s="402">
        <f t="shared" ref="H34" si="119">SUM(H32:H33)</f>
        <v>0</v>
      </c>
      <c r="I34" s="402">
        <f t="shared" ref="I34" si="120">SUM(I32:I33)</f>
        <v>0</v>
      </c>
      <c r="J34" s="402">
        <f t="shared" ref="J34" si="121">SUM(J32:J33)</f>
        <v>0</v>
      </c>
      <c r="K34" s="402">
        <f t="shared" ref="K34" si="122">SUM(K32:K33)</f>
        <v>0</v>
      </c>
      <c r="L34" s="402">
        <f t="shared" ref="L34" si="123">SUM(L32:L33)</f>
        <v>0</v>
      </c>
      <c r="M34" s="402">
        <f t="shared" ref="M34" si="124">SUM(M32:M33)</f>
        <v>0</v>
      </c>
      <c r="N34" s="402">
        <f t="shared" ref="N34" si="125">SUM(N32:N33)</f>
        <v>0</v>
      </c>
      <c r="O34" s="127">
        <f t="shared" ref="O34" si="126">SUM(O32:O33)</f>
        <v>0</v>
      </c>
    </row>
    <row r="35" spans="1:15" ht="17.100000000000001" customHeight="1">
      <c r="A35" s="557" t="s">
        <v>206</v>
      </c>
      <c r="B35" s="128" t="s">
        <v>50</v>
      </c>
      <c r="C35" s="125">
        <f t="shared" ref="C35:O35" si="127">SUM(C5,C8,C11,C14,C17,C20,C23,C26,C29,C32)</f>
        <v>0</v>
      </c>
      <c r="D35" s="125">
        <f t="shared" si="127"/>
        <v>0</v>
      </c>
      <c r="E35" s="125">
        <f t="shared" si="127"/>
        <v>0</v>
      </c>
      <c r="F35" s="125">
        <f t="shared" si="127"/>
        <v>0</v>
      </c>
      <c r="G35" s="125">
        <f t="shared" si="127"/>
        <v>0</v>
      </c>
      <c r="H35" s="125">
        <f t="shared" si="127"/>
        <v>0</v>
      </c>
      <c r="I35" s="125">
        <f t="shared" si="127"/>
        <v>0</v>
      </c>
      <c r="J35" s="125">
        <f t="shared" si="127"/>
        <v>0</v>
      </c>
      <c r="K35" s="125">
        <f t="shared" si="127"/>
        <v>0</v>
      </c>
      <c r="L35" s="125">
        <f t="shared" si="127"/>
        <v>0</v>
      </c>
      <c r="M35" s="125">
        <f t="shared" si="127"/>
        <v>0</v>
      </c>
      <c r="N35" s="125">
        <f t="shared" si="127"/>
        <v>0</v>
      </c>
      <c r="O35" s="125">
        <f t="shared" si="127"/>
        <v>0</v>
      </c>
    </row>
    <row r="36" spans="1:15" ht="17.100000000000001" customHeight="1">
      <c r="A36" s="558"/>
      <c r="B36" s="129" t="s">
        <v>51</v>
      </c>
      <c r="C36" s="126">
        <f t="shared" ref="C36:O36" si="128">SUM(C6,C9,C12,C15,C18,C21,C24,C27,C30,C33)</f>
        <v>0</v>
      </c>
      <c r="D36" s="126">
        <f t="shared" si="128"/>
        <v>0</v>
      </c>
      <c r="E36" s="126">
        <f t="shared" si="128"/>
        <v>0</v>
      </c>
      <c r="F36" s="126">
        <f t="shared" si="128"/>
        <v>0</v>
      </c>
      <c r="G36" s="126">
        <f t="shared" si="128"/>
        <v>0</v>
      </c>
      <c r="H36" s="126">
        <f t="shared" si="128"/>
        <v>0</v>
      </c>
      <c r="I36" s="126">
        <f t="shared" si="128"/>
        <v>0</v>
      </c>
      <c r="J36" s="126">
        <f t="shared" si="128"/>
        <v>0</v>
      </c>
      <c r="K36" s="126">
        <f t="shared" si="128"/>
        <v>0</v>
      </c>
      <c r="L36" s="126">
        <f t="shared" si="128"/>
        <v>0</v>
      </c>
      <c r="M36" s="126">
        <f t="shared" si="128"/>
        <v>0</v>
      </c>
      <c r="N36" s="126">
        <f t="shared" si="128"/>
        <v>0</v>
      </c>
      <c r="O36" s="126">
        <f t="shared" si="128"/>
        <v>0</v>
      </c>
    </row>
    <row r="37" spans="1:15" ht="17.100000000000001" customHeight="1">
      <c r="A37" s="559"/>
      <c r="B37" s="130" t="s">
        <v>24</v>
      </c>
      <c r="C37" s="127">
        <f>SUM(C7,C10,C13,C16,C19,C22,C25,C28,C31,C34)</f>
        <v>0</v>
      </c>
      <c r="D37" s="127">
        <f t="shared" ref="D37:O37" si="129">SUM(D7,D10,D13,D16,D19,D22,D25,D28,D31,D34)</f>
        <v>0</v>
      </c>
      <c r="E37" s="127">
        <f t="shared" si="129"/>
        <v>0</v>
      </c>
      <c r="F37" s="127">
        <f t="shared" si="129"/>
        <v>0</v>
      </c>
      <c r="G37" s="127">
        <f t="shared" si="129"/>
        <v>0</v>
      </c>
      <c r="H37" s="127">
        <f t="shared" si="129"/>
        <v>0</v>
      </c>
      <c r="I37" s="127">
        <f t="shared" si="129"/>
        <v>0</v>
      </c>
      <c r="J37" s="127">
        <f t="shared" si="129"/>
        <v>0</v>
      </c>
      <c r="K37" s="127">
        <f t="shared" si="129"/>
        <v>0</v>
      </c>
      <c r="L37" s="127">
        <f t="shared" si="129"/>
        <v>0</v>
      </c>
      <c r="M37" s="127">
        <f t="shared" si="129"/>
        <v>0</v>
      </c>
      <c r="N37" s="127">
        <f t="shared" si="129"/>
        <v>0</v>
      </c>
      <c r="O37" s="127">
        <f t="shared" si="129"/>
        <v>0</v>
      </c>
    </row>
    <row r="38" spans="1:15">
      <c r="A38" s="8" t="s">
        <v>207</v>
      </c>
      <c r="B38" s="131"/>
      <c r="C38" s="8"/>
      <c r="D38" s="8"/>
      <c r="E38" s="8"/>
      <c r="F38" s="8"/>
      <c r="G38" s="8"/>
      <c r="H38" s="8"/>
      <c r="I38" s="8"/>
      <c r="J38" s="8"/>
    </row>
    <row r="39" spans="1:15">
      <c r="A39" s="8" t="s">
        <v>208</v>
      </c>
      <c r="B39" s="131"/>
      <c r="C39" s="8"/>
      <c r="D39" s="8"/>
      <c r="E39" s="8"/>
      <c r="F39" s="8"/>
      <c r="G39" s="8"/>
      <c r="H39" s="8"/>
      <c r="I39" s="8"/>
      <c r="J39" s="8"/>
      <c r="K39" s="8"/>
      <c r="L39" s="8"/>
      <c r="M39" s="8"/>
    </row>
    <row r="40" spans="1:15">
      <c r="K40" s="8"/>
      <c r="L40" s="8"/>
      <c r="M40" s="8"/>
    </row>
  </sheetData>
  <mergeCells count="16">
    <mergeCell ref="A5:A7"/>
    <mergeCell ref="A1:C1"/>
    <mergeCell ref="A2:O2"/>
    <mergeCell ref="A3:A4"/>
    <mergeCell ref="B3:B4"/>
    <mergeCell ref="C3:O3"/>
    <mergeCell ref="A17:A19"/>
    <mergeCell ref="A20:A22"/>
    <mergeCell ref="A32:A34"/>
    <mergeCell ref="A35:A37"/>
    <mergeCell ref="A8:A10"/>
    <mergeCell ref="A11:A13"/>
    <mergeCell ref="A14:A16"/>
    <mergeCell ref="A23:A25"/>
    <mergeCell ref="A29:A31"/>
    <mergeCell ref="A26:A28"/>
  </mergeCells>
  <phoneticPr fontId="2"/>
  <printOptions horizontalCentered="1"/>
  <pageMargins left="0.23622047244094491" right="0.23622047244094491" top="0.49" bottom="0.2" header="0.31496062992125984" footer="0.2"/>
  <pageSetup paperSize="9" scale="90"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CF1E2-F5B7-45EA-9449-0C1C85056A33}">
  <dimension ref="A1:BW29"/>
  <sheetViews>
    <sheetView view="pageBreakPreview" zoomScale="68" zoomScaleNormal="100" zoomScaleSheetLayoutView="68" workbookViewId="0">
      <pane xSplit="5" ySplit="5" topLeftCell="F6" activePane="bottomRight" state="frozen"/>
      <selection activeCell="D15" sqref="D15"/>
      <selection pane="topRight" activeCell="D15" sqref="D15"/>
      <selection pane="bottomLeft" activeCell="D15" sqref="D15"/>
      <selection pane="bottomRight" activeCell="AB9" sqref="AB9"/>
    </sheetView>
  </sheetViews>
  <sheetFormatPr defaultColWidth="9" defaultRowHeight="13.5"/>
  <cols>
    <col min="1" max="1" width="11.25" style="162" bestFit="1" customWidth="1"/>
    <col min="2" max="2" width="10.125" style="163" customWidth="1"/>
    <col min="3" max="3" width="11.25" style="163" bestFit="1" customWidth="1"/>
    <col min="4" max="4" width="7.75" style="163" bestFit="1" customWidth="1"/>
    <col min="5" max="5" width="8.875" style="164" bestFit="1" customWidth="1"/>
    <col min="6" max="32" width="4.25" style="165" customWidth="1"/>
    <col min="33" max="73" width="4.25" style="166" customWidth="1"/>
    <col min="74" max="16384" width="9" style="166"/>
  </cols>
  <sheetData>
    <row r="1" spans="1:73" ht="108" customHeight="1"/>
    <row r="2" spans="1:73" s="167" customFormat="1" ht="52.5" customHeight="1">
      <c r="A2" s="564" t="s">
        <v>282</v>
      </c>
      <c r="B2" s="564"/>
      <c r="C2" s="564"/>
      <c r="D2" s="564"/>
      <c r="E2" s="564"/>
      <c r="F2" s="564"/>
      <c r="G2" s="564"/>
      <c r="H2" s="564"/>
      <c r="I2" s="564"/>
      <c r="J2" s="564"/>
      <c r="K2" s="564"/>
      <c r="L2" s="564"/>
      <c r="M2" s="564"/>
      <c r="N2" s="564"/>
      <c r="O2" s="564"/>
      <c r="P2" s="564"/>
      <c r="Q2" s="564"/>
      <c r="R2" s="564"/>
      <c r="S2" s="564"/>
      <c r="T2" s="564"/>
      <c r="U2" s="564"/>
      <c r="V2" s="564"/>
      <c r="W2" s="564"/>
      <c r="X2" s="564"/>
      <c r="Y2" s="564"/>
      <c r="Z2" s="564"/>
      <c r="AA2" s="564"/>
      <c r="AB2" s="564"/>
      <c r="AC2" s="564"/>
      <c r="AD2" s="564"/>
      <c r="AE2" s="564"/>
      <c r="AF2" s="564"/>
      <c r="AG2" s="564"/>
      <c r="AH2" s="564"/>
      <c r="AI2" s="564"/>
      <c r="AJ2" s="564"/>
      <c r="AK2" s="564"/>
      <c r="AL2" s="564"/>
      <c r="AM2" s="564"/>
      <c r="AN2" s="564"/>
      <c r="AO2" s="564"/>
      <c r="AP2" s="564"/>
      <c r="AQ2" s="564"/>
      <c r="AR2" s="564"/>
      <c r="AS2" s="564"/>
      <c r="AT2" s="564"/>
      <c r="AU2" s="564"/>
      <c r="AV2" s="564"/>
      <c r="AW2" s="564"/>
      <c r="AX2" s="564"/>
      <c r="AY2" s="564"/>
      <c r="AZ2" s="564"/>
      <c r="BA2" s="564"/>
      <c r="BB2" s="564"/>
      <c r="BC2" s="564"/>
      <c r="BD2" s="564"/>
      <c r="BE2" s="564"/>
      <c r="BF2" s="564"/>
      <c r="BG2" s="564"/>
      <c r="BH2" s="564"/>
      <c r="BI2" s="564"/>
      <c r="BJ2" s="564"/>
      <c r="BK2" s="564"/>
      <c r="BL2" s="564"/>
      <c r="BM2" s="564"/>
      <c r="BN2" s="564"/>
      <c r="BO2" s="564"/>
      <c r="BP2" s="564"/>
      <c r="BQ2" s="564"/>
      <c r="BR2" s="564"/>
      <c r="BS2" s="564"/>
      <c r="BT2" s="564"/>
      <c r="BU2" s="564"/>
    </row>
    <row r="3" spans="1:73" ht="9" customHeight="1" thickBot="1">
      <c r="BQ3" s="565"/>
      <c r="BR3" s="565"/>
      <c r="BS3" s="565"/>
      <c r="BT3" s="565"/>
      <c r="BU3" s="565"/>
    </row>
    <row r="4" spans="1:73" s="168" customFormat="1" ht="33" customHeight="1" thickTop="1">
      <c r="A4" s="566" t="s">
        <v>283</v>
      </c>
      <c r="B4" s="568" t="s">
        <v>284</v>
      </c>
      <c r="C4" s="568" t="s">
        <v>285</v>
      </c>
      <c r="D4" s="570" t="s">
        <v>286</v>
      </c>
      <c r="E4" s="572" t="s">
        <v>326</v>
      </c>
      <c r="F4" s="574" t="s">
        <v>452</v>
      </c>
      <c r="G4" s="575"/>
      <c r="H4" s="575"/>
      <c r="I4" s="575"/>
      <c r="J4" s="575"/>
      <c r="K4" s="575"/>
      <c r="L4" s="575"/>
      <c r="M4" s="575"/>
      <c r="N4" s="575"/>
      <c r="O4" s="575"/>
      <c r="P4" s="575"/>
      <c r="Q4" s="576"/>
      <c r="R4" s="574" t="s">
        <v>461</v>
      </c>
      <c r="S4" s="575"/>
      <c r="T4" s="575"/>
      <c r="U4" s="575"/>
      <c r="V4" s="575"/>
      <c r="W4" s="575"/>
      <c r="X4" s="575"/>
      <c r="Y4" s="575"/>
      <c r="Z4" s="575"/>
      <c r="AA4" s="575"/>
      <c r="AB4" s="575"/>
      <c r="AC4" s="577"/>
      <c r="AD4" s="574" t="s">
        <v>460</v>
      </c>
      <c r="AE4" s="575"/>
      <c r="AF4" s="575"/>
      <c r="AG4" s="575"/>
      <c r="AH4" s="575"/>
      <c r="AI4" s="575"/>
      <c r="AJ4" s="575"/>
      <c r="AK4" s="575"/>
      <c r="AL4" s="575"/>
      <c r="AM4" s="575"/>
      <c r="AN4" s="575"/>
      <c r="AO4" s="578"/>
      <c r="AP4" s="579" t="s">
        <v>453</v>
      </c>
      <c r="AQ4" s="580"/>
      <c r="AR4" s="580"/>
      <c r="AS4" s="580"/>
      <c r="AT4" s="580"/>
      <c r="AU4" s="580"/>
      <c r="AV4" s="580"/>
      <c r="AW4" s="580"/>
      <c r="AX4" s="580"/>
      <c r="AY4" s="580"/>
      <c r="AZ4" s="580"/>
      <c r="BA4" s="581"/>
      <c r="BB4" s="582" t="s">
        <v>458</v>
      </c>
      <c r="BC4" s="583"/>
      <c r="BD4" s="583"/>
      <c r="BE4" s="583"/>
      <c r="BF4" s="583"/>
      <c r="BG4" s="583"/>
      <c r="BH4" s="583"/>
      <c r="BI4" s="583"/>
      <c r="BJ4" s="583"/>
      <c r="BK4" s="583"/>
      <c r="BL4" s="583"/>
      <c r="BM4" s="583"/>
      <c r="BN4" s="583" t="s">
        <v>459</v>
      </c>
      <c r="BO4" s="583"/>
      <c r="BP4" s="583"/>
      <c r="BQ4" s="583"/>
      <c r="BR4" s="583"/>
      <c r="BS4" s="583"/>
      <c r="BT4" s="583"/>
      <c r="BU4" s="583"/>
    </row>
    <row r="5" spans="1:73" s="178" customFormat="1" ht="64.5" customHeight="1" thickBot="1">
      <c r="A5" s="567"/>
      <c r="B5" s="569"/>
      <c r="C5" s="569"/>
      <c r="D5" s="571"/>
      <c r="E5" s="573"/>
      <c r="F5" s="169" t="s">
        <v>287</v>
      </c>
      <c r="G5" s="170" t="s">
        <v>288</v>
      </c>
      <c r="H5" s="170" t="s">
        <v>40</v>
      </c>
      <c r="I5" s="170" t="s">
        <v>289</v>
      </c>
      <c r="J5" s="170" t="s">
        <v>42</v>
      </c>
      <c r="K5" s="170" t="s">
        <v>43</v>
      </c>
      <c r="L5" s="170" t="s">
        <v>44</v>
      </c>
      <c r="M5" s="170" t="s">
        <v>45</v>
      </c>
      <c r="N5" s="170" t="s">
        <v>46</v>
      </c>
      <c r="O5" s="171" t="s">
        <v>290</v>
      </c>
      <c r="P5" s="171" t="s">
        <v>291</v>
      </c>
      <c r="Q5" s="172" t="s">
        <v>292</v>
      </c>
      <c r="R5" s="169" t="s">
        <v>287</v>
      </c>
      <c r="S5" s="170" t="s">
        <v>288</v>
      </c>
      <c r="T5" s="170" t="s">
        <v>40</v>
      </c>
      <c r="U5" s="170" t="s">
        <v>289</v>
      </c>
      <c r="V5" s="170" t="s">
        <v>42</v>
      </c>
      <c r="W5" s="170" t="s">
        <v>43</v>
      </c>
      <c r="X5" s="170" t="s">
        <v>44</v>
      </c>
      <c r="Y5" s="170" t="s">
        <v>45</v>
      </c>
      <c r="Z5" s="170" t="s">
        <v>46</v>
      </c>
      <c r="AA5" s="171" t="s">
        <v>290</v>
      </c>
      <c r="AB5" s="171" t="s">
        <v>291</v>
      </c>
      <c r="AC5" s="172" t="s">
        <v>292</v>
      </c>
      <c r="AD5" s="169" t="s">
        <v>287</v>
      </c>
      <c r="AE5" s="170" t="s">
        <v>288</v>
      </c>
      <c r="AF5" s="170" t="s">
        <v>40</v>
      </c>
      <c r="AG5" s="170" t="s">
        <v>289</v>
      </c>
      <c r="AH5" s="170" t="s">
        <v>42</v>
      </c>
      <c r="AI5" s="170" t="s">
        <v>43</v>
      </c>
      <c r="AJ5" s="170" t="s">
        <v>44</v>
      </c>
      <c r="AK5" s="170" t="s">
        <v>45</v>
      </c>
      <c r="AL5" s="170" t="s">
        <v>46</v>
      </c>
      <c r="AM5" s="171" t="s">
        <v>290</v>
      </c>
      <c r="AN5" s="171" t="s">
        <v>291</v>
      </c>
      <c r="AO5" s="172" t="s">
        <v>292</v>
      </c>
      <c r="AP5" s="173" t="s">
        <v>287</v>
      </c>
      <c r="AQ5" s="174" t="s">
        <v>288</v>
      </c>
      <c r="AR5" s="174" t="s">
        <v>40</v>
      </c>
      <c r="AS5" s="174" t="s">
        <v>41</v>
      </c>
      <c r="AT5" s="174" t="s">
        <v>42</v>
      </c>
      <c r="AU5" s="174" t="s">
        <v>43</v>
      </c>
      <c r="AV5" s="174" t="s">
        <v>44</v>
      </c>
      <c r="AW5" s="174" t="s">
        <v>45</v>
      </c>
      <c r="AX5" s="174" t="s">
        <v>46</v>
      </c>
      <c r="AY5" s="175" t="s">
        <v>290</v>
      </c>
      <c r="AZ5" s="175" t="s">
        <v>291</v>
      </c>
      <c r="BA5" s="176" t="s">
        <v>292</v>
      </c>
      <c r="BB5" s="177" t="s">
        <v>287</v>
      </c>
      <c r="BC5" s="174" t="s">
        <v>288</v>
      </c>
      <c r="BD5" s="174" t="s">
        <v>40</v>
      </c>
      <c r="BE5" s="174" t="s">
        <v>41</v>
      </c>
      <c r="BF5" s="174" t="s">
        <v>42</v>
      </c>
      <c r="BG5" s="174" t="s">
        <v>43</v>
      </c>
      <c r="BH5" s="174" t="s">
        <v>44</v>
      </c>
      <c r="BI5" s="174" t="s">
        <v>45</v>
      </c>
      <c r="BJ5" s="174" t="s">
        <v>46</v>
      </c>
      <c r="BK5" s="175" t="s">
        <v>290</v>
      </c>
      <c r="BL5" s="175" t="s">
        <v>291</v>
      </c>
      <c r="BM5" s="175" t="s">
        <v>292</v>
      </c>
      <c r="BN5" s="174" t="s">
        <v>287</v>
      </c>
      <c r="BO5" s="174" t="s">
        <v>288</v>
      </c>
      <c r="BP5" s="174" t="s">
        <v>40</v>
      </c>
      <c r="BQ5" s="174" t="s">
        <v>41</v>
      </c>
      <c r="BR5" s="174" t="s">
        <v>42</v>
      </c>
      <c r="BS5" s="174" t="s">
        <v>43</v>
      </c>
      <c r="BT5" s="174" t="s">
        <v>44</v>
      </c>
      <c r="BU5" s="174" t="s">
        <v>45</v>
      </c>
    </row>
    <row r="6" spans="1:73" s="178" customFormat="1" ht="64.5" customHeight="1">
      <c r="A6" s="584" t="s">
        <v>293</v>
      </c>
      <c r="B6" s="586"/>
      <c r="C6" s="586"/>
      <c r="D6" s="588"/>
      <c r="E6" s="590">
        <f t="shared" ref="E6" si="0">SUM(AP6:BA6)</f>
        <v>0</v>
      </c>
      <c r="F6" s="204"/>
      <c r="G6" s="196"/>
      <c r="H6" s="196"/>
      <c r="I6" s="196"/>
      <c r="J6" s="196"/>
      <c r="K6" s="196"/>
      <c r="L6" s="196"/>
      <c r="M6" s="196"/>
      <c r="N6" s="196"/>
      <c r="O6" s="196"/>
      <c r="P6" s="196"/>
      <c r="Q6" s="263"/>
      <c r="R6" s="204"/>
      <c r="S6" s="196"/>
      <c r="T6" s="196"/>
      <c r="U6" s="196"/>
      <c r="V6" s="196"/>
      <c r="W6" s="196"/>
      <c r="X6" s="196"/>
      <c r="Y6" s="196"/>
      <c r="Z6" s="196"/>
      <c r="AA6" s="196"/>
      <c r="AB6" s="196"/>
      <c r="AC6" s="263"/>
      <c r="AD6" s="204"/>
      <c r="AE6" s="196"/>
      <c r="AF6" s="196"/>
      <c r="AG6" s="196"/>
      <c r="AH6" s="196"/>
      <c r="AI6" s="196"/>
      <c r="AJ6" s="196"/>
      <c r="AK6" s="196"/>
      <c r="AL6" s="196"/>
      <c r="AM6" s="196"/>
      <c r="AN6" s="196"/>
      <c r="AO6" s="263"/>
      <c r="AP6" s="197"/>
      <c r="AQ6" s="198"/>
      <c r="AR6" s="198"/>
      <c r="AS6" s="198"/>
      <c r="AT6" s="198"/>
      <c r="AU6" s="198"/>
      <c r="AV6" s="198"/>
      <c r="AW6" s="198"/>
      <c r="AX6" s="198"/>
      <c r="AY6" s="198"/>
      <c r="AZ6" s="198"/>
      <c r="BA6" s="199"/>
      <c r="BB6" s="259"/>
      <c r="BC6" s="198"/>
      <c r="BD6" s="198"/>
      <c r="BE6" s="198"/>
      <c r="BF6" s="198"/>
      <c r="BG6" s="198"/>
      <c r="BH6" s="198"/>
      <c r="BI6" s="198"/>
      <c r="BJ6" s="198"/>
      <c r="BK6" s="198"/>
      <c r="BL6" s="198"/>
      <c r="BM6" s="198"/>
      <c r="BN6" s="198"/>
      <c r="BO6" s="198"/>
      <c r="BP6" s="198"/>
      <c r="BQ6" s="198"/>
      <c r="BR6" s="198"/>
      <c r="BS6" s="198"/>
      <c r="BT6" s="198"/>
      <c r="BU6" s="260"/>
    </row>
    <row r="7" spans="1:73" s="178" customFormat="1" ht="50.1" customHeight="1" thickBot="1">
      <c r="A7" s="585"/>
      <c r="B7" s="587"/>
      <c r="C7" s="587"/>
      <c r="D7" s="589"/>
      <c r="E7" s="591"/>
      <c r="F7" s="179"/>
      <c r="G7" s="180"/>
      <c r="H7" s="180"/>
      <c r="I7" s="180"/>
      <c r="J7" s="180"/>
      <c r="K7" s="180"/>
      <c r="L7" s="180"/>
      <c r="M7" s="180"/>
      <c r="N7" s="180"/>
      <c r="O7" s="181"/>
      <c r="P7" s="181"/>
      <c r="Q7" s="182"/>
      <c r="R7" s="179"/>
      <c r="S7" s="180"/>
      <c r="T7" s="180"/>
      <c r="U7" s="180"/>
      <c r="V7" s="180"/>
      <c r="W7" s="180"/>
      <c r="X7" s="180"/>
      <c r="Y7" s="180"/>
      <c r="Z7" s="180"/>
      <c r="AA7" s="181"/>
      <c r="AB7" s="181"/>
      <c r="AC7" s="182"/>
      <c r="AD7" s="179"/>
      <c r="AE7" s="180"/>
      <c r="AF7" s="180"/>
      <c r="AG7" s="180"/>
      <c r="AH7" s="180"/>
      <c r="AI7" s="180"/>
      <c r="AJ7" s="180"/>
      <c r="AK7" s="180"/>
      <c r="AL7" s="180"/>
      <c r="AM7" s="181"/>
      <c r="AN7" s="181"/>
      <c r="AO7" s="182"/>
      <c r="AP7" s="183"/>
      <c r="AQ7" s="184"/>
      <c r="AR7" s="184"/>
      <c r="AS7" s="184"/>
      <c r="AT7" s="184"/>
      <c r="AU7" s="184"/>
      <c r="AV7" s="184"/>
      <c r="AW7" s="184"/>
      <c r="AX7" s="184"/>
      <c r="AY7" s="185"/>
      <c r="AZ7" s="185"/>
      <c r="BA7" s="186"/>
      <c r="BB7" s="187"/>
      <c r="BC7" s="184"/>
      <c r="BD7" s="184"/>
      <c r="BE7" s="184"/>
      <c r="BF7" s="184"/>
      <c r="BG7" s="184"/>
      <c r="BH7" s="184"/>
      <c r="BI7" s="184"/>
      <c r="BJ7" s="184"/>
      <c r="BK7" s="185"/>
      <c r="BL7" s="185"/>
      <c r="BM7" s="185"/>
      <c r="BN7" s="184"/>
      <c r="BO7" s="184"/>
      <c r="BP7" s="184"/>
      <c r="BQ7" s="184"/>
      <c r="BR7" s="184"/>
      <c r="BS7" s="184"/>
      <c r="BT7" s="184"/>
      <c r="BU7" s="188"/>
    </row>
    <row r="8" spans="1:73" s="178" customFormat="1" ht="35.1" customHeight="1" thickBot="1">
      <c r="A8" s="189"/>
      <c r="B8" s="190"/>
      <c r="C8" s="191"/>
      <c r="D8" s="192"/>
      <c r="E8" s="193"/>
      <c r="F8" s="194"/>
      <c r="G8" s="194"/>
      <c r="H8" s="194"/>
      <c r="I8" s="194"/>
      <c r="J8" s="194"/>
      <c r="K8" s="194"/>
      <c r="L8" s="194"/>
      <c r="M8" s="194"/>
      <c r="N8" s="194"/>
      <c r="O8" s="195"/>
      <c r="P8" s="195"/>
      <c r="Q8" s="195"/>
      <c r="R8" s="194"/>
      <c r="S8" s="194"/>
      <c r="T8" s="194"/>
      <c r="U8" s="194"/>
      <c r="V8" s="194"/>
      <c r="W8" s="194"/>
      <c r="X8" s="194"/>
      <c r="Y8" s="194"/>
      <c r="Z8" s="194"/>
      <c r="AA8" s="195"/>
      <c r="AB8" s="195"/>
      <c r="AC8" s="195"/>
      <c r="AD8" s="194"/>
      <c r="AE8" s="194"/>
      <c r="AF8" s="194"/>
      <c r="AG8" s="194"/>
      <c r="AH8" s="194"/>
      <c r="AI8" s="194"/>
      <c r="AJ8" s="194"/>
      <c r="AK8" s="194"/>
      <c r="AL8" s="194"/>
      <c r="AM8" s="195"/>
      <c r="AN8" s="195"/>
      <c r="AO8" s="195"/>
      <c r="AP8" s="194"/>
      <c r="AQ8" s="194"/>
      <c r="AR8" s="194"/>
      <c r="AS8" s="194"/>
      <c r="AT8" s="194"/>
      <c r="AU8" s="194"/>
      <c r="AV8" s="194"/>
      <c r="AW8" s="194"/>
      <c r="AX8" s="194"/>
      <c r="AY8" s="195"/>
      <c r="AZ8" s="195"/>
      <c r="BA8" s="195"/>
      <c r="BB8" s="194"/>
      <c r="BC8" s="194"/>
      <c r="BD8" s="194"/>
      <c r="BE8" s="194"/>
      <c r="BF8" s="194"/>
      <c r="BG8" s="194"/>
      <c r="BH8" s="194"/>
      <c r="BI8" s="194"/>
      <c r="BJ8" s="194"/>
      <c r="BK8" s="195"/>
      <c r="BL8" s="195"/>
      <c r="BM8" s="195"/>
      <c r="BN8" s="194"/>
      <c r="BO8" s="194"/>
      <c r="BP8" s="194"/>
      <c r="BQ8" s="194"/>
      <c r="BR8" s="194"/>
      <c r="BS8" s="194"/>
      <c r="BT8" s="194"/>
      <c r="BU8" s="194"/>
    </row>
    <row r="9" spans="1:73" s="178" customFormat="1" ht="64.5" customHeight="1">
      <c r="A9" s="584" t="s">
        <v>294</v>
      </c>
      <c r="B9" s="586"/>
      <c r="C9" s="586"/>
      <c r="D9" s="588"/>
      <c r="E9" s="590">
        <f t="shared" ref="E9" si="1">SUM(AP9:BA9)</f>
        <v>0</v>
      </c>
      <c r="F9" s="204"/>
      <c r="G9" s="196"/>
      <c r="H9" s="196"/>
      <c r="I9" s="196"/>
      <c r="J9" s="196"/>
      <c r="K9" s="196"/>
      <c r="L9" s="196"/>
      <c r="M9" s="196"/>
      <c r="N9" s="196"/>
      <c r="O9" s="196"/>
      <c r="P9" s="196"/>
      <c r="Q9" s="263"/>
      <c r="R9" s="204"/>
      <c r="S9" s="196"/>
      <c r="T9" s="196"/>
      <c r="U9" s="196"/>
      <c r="V9" s="196"/>
      <c r="W9" s="196"/>
      <c r="X9" s="196"/>
      <c r="Y9" s="196"/>
      <c r="Z9" s="196"/>
      <c r="AA9" s="196"/>
      <c r="AB9" s="196"/>
      <c r="AC9" s="263"/>
      <c r="AD9" s="204"/>
      <c r="AE9" s="196"/>
      <c r="AF9" s="196"/>
      <c r="AG9" s="196"/>
      <c r="AH9" s="196"/>
      <c r="AI9" s="196"/>
      <c r="AJ9" s="196"/>
      <c r="AK9" s="196"/>
      <c r="AL9" s="196"/>
      <c r="AM9" s="196"/>
      <c r="AN9" s="196"/>
      <c r="AO9" s="263"/>
      <c r="AP9" s="197"/>
      <c r="AQ9" s="198"/>
      <c r="AR9" s="198"/>
      <c r="AS9" s="198"/>
      <c r="AT9" s="198"/>
      <c r="AU9" s="198"/>
      <c r="AV9" s="198"/>
      <c r="AW9" s="198"/>
      <c r="AX9" s="198"/>
      <c r="AY9" s="198"/>
      <c r="AZ9" s="198"/>
      <c r="BA9" s="199"/>
      <c r="BB9" s="259"/>
      <c r="BC9" s="198"/>
      <c r="BD9" s="198"/>
      <c r="BE9" s="198"/>
      <c r="BF9" s="198"/>
      <c r="BG9" s="198"/>
      <c r="BH9" s="198"/>
      <c r="BI9" s="198"/>
      <c r="BJ9" s="198"/>
      <c r="BK9" s="198"/>
      <c r="BL9" s="198"/>
      <c r="BM9" s="198"/>
      <c r="BN9" s="198"/>
      <c r="BO9" s="198"/>
      <c r="BP9" s="198"/>
      <c r="BQ9" s="198"/>
      <c r="BR9" s="198"/>
      <c r="BS9" s="198"/>
      <c r="BT9" s="198"/>
      <c r="BU9" s="260"/>
    </row>
    <row r="10" spans="1:73" s="178" customFormat="1" ht="50.1" customHeight="1" thickBot="1">
      <c r="A10" s="585"/>
      <c r="B10" s="587"/>
      <c r="C10" s="587"/>
      <c r="D10" s="589"/>
      <c r="E10" s="591"/>
      <c r="F10" s="179"/>
      <c r="G10" s="180"/>
      <c r="H10" s="180"/>
      <c r="I10" s="180"/>
      <c r="J10" s="180"/>
      <c r="K10" s="180"/>
      <c r="L10" s="180"/>
      <c r="M10" s="180"/>
      <c r="N10" s="180"/>
      <c r="O10" s="181"/>
      <c r="P10" s="181"/>
      <c r="Q10" s="182"/>
      <c r="R10" s="179"/>
      <c r="S10" s="180"/>
      <c r="T10" s="180"/>
      <c r="U10" s="180"/>
      <c r="V10" s="180"/>
      <c r="W10" s="180"/>
      <c r="X10" s="180"/>
      <c r="Y10" s="180"/>
      <c r="Z10" s="180"/>
      <c r="AA10" s="181"/>
      <c r="AB10" s="181"/>
      <c r="AC10" s="182"/>
      <c r="AD10" s="179"/>
      <c r="AE10" s="180"/>
      <c r="AF10" s="180"/>
      <c r="AG10" s="180"/>
      <c r="AH10" s="180"/>
      <c r="AI10" s="180"/>
      <c r="AJ10" s="180"/>
      <c r="AK10" s="180"/>
      <c r="AL10" s="180"/>
      <c r="AM10" s="181"/>
      <c r="AN10" s="181"/>
      <c r="AO10" s="182"/>
      <c r="AP10" s="183"/>
      <c r="AQ10" s="184"/>
      <c r="AR10" s="184"/>
      <c r="AS10" s="184"/>
      <c r="AT10" s="184"/>
      <c r="AU10" s="184"/>
      <c r="AV10" s="184"/>
      <c r="AW10" s="184"/>
      <c r="AX10" s="184"/>
      <c r="AY10" s="185"/>
      <c r="AZ10" s="185"/>
      <c r="BA10" s="186"/>
      <c r="BB10" s="187"/>
      <c r="BC10" s="184"/>
      <c r="BD10" s="184"/>
      <c r="BE10" s="184"/>
      <c r="BF10" s="184"/>
      <c r="BG10" s="184"/>
      <c r="BH10" s="184"/>
      <c r="BI10" s="184"/>
      <c r="BJ10" s="184"/>
      <c r="BK10" s="185"/>
      <c r="BL10" s="185"/>
      <c r="BM10" s="185"/>
      <c r="BN10" s="184"/>
      <c r="BO10" s="184"/>
      <c r="BP10" s="184"/>
      <c r="BQ10" s="184"/>
      <c r="BR10" s="184"/>
      <c r="BS10" s="184"/>
      <c r="BT10" s="184"/>
      <c r="BU10" s="188"/>
    </row>
    <row r="11" spans="1:73" s="178" customFormat="1" ht="35.1" customHeight="1" thickBot="1">
      <c r="A11" s="189"/>
      <c r="B11" s="190"/>
      <c r="C11" s="191"/>
      <c r="D11" s="192"/>
      <c r="E11" s="193"/>
      <c r="F11" s="194"/>
      <c r="G11" s="194"/>
      <c r="H11" s="194"/>
      <c r="I11" s="194"/>
      <c r="J11" s="194"/>
      <c r="K11" s="194"/>
      <c r="L11" s="194"/>
      <c r="M11" s="194"/>
      <c r="N11" s="194"/>
      <c r="O11" s="195"/>
      <c r="P11" s="195"/>
      <c r="Q11" s="195"/>
      <c r="R11" s="194"/>
      <c r="S11" s="194"/>
      <c r="T11" s="194"/>
      <c r="U11" s="194"/>
      <c r="V11" s="194"/>
      <c r="W11" s="194"/>
      <c r="X11" s="194"/>
      <c r="Y11" s="194"/>
      <c r="Z11" s="194"/>
      <c r="AA11" s="195"/>
      <c r="AB11" s="195"/>
      <c r="AC11" s="195"/>
      <c r="AD11" s="194"/>
      <c r="AE11" s="194"/>
      <c r="AF11" s="194"/>
      <c r="AG11" s="194"/>
      <c r="AH11" s="194"/>
      <c r="AI11" s="194"/>
      <c r="AJ11" s="194"/>
      <c r="AK11" s="194"/>
      <c r="AL11" s="194"/>
      <c r="AM11" s="195"/>
      <c r="AN11" s="195"/>
      <c r="AO11" s="195"/>
      <c r="AP11" s="194"/>
      <c r="AQ11" s="194"/>
      <c r="AR11" s="194"/>
      <c r="AS11" s="194"/>
      <c r="AT11" s="194"/>
      <c r="AU11" s="194"/>
      <c r="AV11" s="194"/>
      <c r="AW11" s="194"/>
      <c r="AX11" s="194"/>
      <c r="AY11" s="195"/>
      <c r="AZ11" s="195"/>
      <c r="BA11" s="195"/>
      <c r="BB11" s="194"/>
      <c r="BC11" s="194"/>
      <c r="BD11" s="194"/>
      <c r="BE11" s="194"/>
      <c r="BF11" s="194"/>
      <c r="BG11" s="194"/>
      <c r="BH11" s="194"/>
      <c r="BI11" s="194"/>
      <c r="BJ11" s="194"/>
      <c r="BK11" s="195"/>
      <c r="BL11" s="195"/>
      <c r="BM11" s="195"/>
      <c r="BN11" s="194"/>
      <c r="BO11" s="194"/>
      <c r="BP11" s="194"/>
      <c r="BQ11" s="194"/>
      <c r="BR11" s="194"/>
      <c r="BS11" s="194"/>
      <c r="BT11" s="194"/>
      <c r="BU11" s="194"/>
    </row>
    <row r="12" spans="1:73" s="178" customFormat="1" ht="65.099999999999994" customHeight="1">
      <c r="A12" s="592" t="s">
        <v>295</v>
      </c>
      <c r="B12" s="586">
        <v>45383</v>
      </c>
      <c r="C12" s="588">
        <v>45383</v>
      </c>
      <c r="D12" s="588" t="s">
        <v>462</v>
      </c>
      <c r="E12" s="590">
        <f t="shared" ref="E12" si="2">SUM(AP12:BA12)</f>
        <v>27</v>
      </c>
      <c r="F12" s="261"/>
      <c r="G12" s="262"/>
      <c r="H12" s="262"/>
      <c r="I12" s="262"/>
      <c r="J12" s="226"/>
      <c r="K12" s="226"/>
      <c r="L12" s="226"/>
      <c r="M12" s="226"/>
      <c r="N12" s="226"/>
      <c r="O12" s="226"/>
      <c r="P12" s="226"/>
      <c r="Q12" s="227"/>
      <c r="R12" s="225"/>
      <c r="S12" s="226"/>
      <c r="T12" s="226"/>
      <c r="U12" s="226"/>
      <c r="V12" s="226"/>
      <c r="W12" s="226"/>
      <c r="X12" s="226"/>
      <c r="Y12" s="226"/>
      <c r="Z12" s="226"/>
      <c r="AA12" s="226"/>
      <c r="AB12" s="226"/>
      <c r="AC12" s="227"/>
      <c r="AD12" s="225"/>
      <c r="AE12" s="226"/>
      <c r="AF12" s="226"/>
      <c r="AG12" s="228">
        <v>3</v>
      </c>
      <c r="AH12" s="228">
        <v>3</v>
      </c>
      <c r="AI12" s="228">
        <v>3</v>
      </c>
      <c r="AJ12" s="228">
        <v>3</v>
      </c>
      <c r="AK12" s="228">
        <v>3</v>
      </c>
      <c r="AL12" s="228">
        <v>3</v>
      </c>
      <c r="AM12" s="228">
        <v>3</v>
      </c>
      <c r="AN12" s="228">
        <v>3</v>
      </c>
      <c r="AO12" s="229">
        <v>3</v>
      </c>
      <c r="AP12" s="197">
        <v>3</v>
      </c>
      <c r="AQ12" s="198">
        <v>3</v>
      </c>
      <c r="AR12" s="198">
        <v>3</v>
      </c>
      <c r="AS12" s="198">
        <v>2</v>
      </c>
      <c r="AT12" s="198">
        <v>2</v>
      </c>
      <c r="AU12" s="198">
        <v>2</v>
      </c>
      <c r="AV12" s="198">
        <v>2</v>
      </c>
      <c r="AW12" s="198">
        <v>2</v>
      </c>
      <c r="AX12" s="198">
        <v>2</v>
      </c>
      <c r="AY12" s="198">
        <v>2</v>
      </c>
      <c r="AZ12" s="198">
        <v>2</v>
      </c>
      <c r="BA12" s="199">
        <v>2</v>
      </c>
      <c r="BB12" s="259">
        <v>2</v>
      </c>
      <c r="BC12" s="198">
        <v>2</v>
      </c>
      <c r="BD12" s="198">
        <v>2</v>
      </c>
      <c r="BE12" s="198">
        <v>1</v>
      </c>
      <c r="BF12" s="198">
        <v>1</v>
      </c>
      <c r="BG12" s="198">
        <v>1</v>
      </c>
      <c r="BH12" s="198">
        <v>1</v>
      </c>
      <c r="BI12" s="198">
        <v>1</v>
      </c>
      <c r="BJ12" s="198">
        <v>1</v>
      </c>
      <c r="BK12" s="198">
        <v>1</v>
      </c>
      <c r="BL12" s="198">
        <v>1</v>
      </c>
      <c r="BM12" s="198">
        <v>1</v>
      </c>
      <c r="BN12" s="198">
        <v>1</v>
      </c>
      <c r="BO12" s="198">
        <v>1</v>
      </c>
      <c r="BP12" s="198">
        <v>1</v>
      </c>
      <c r="BQ12" s="206"/>
      <c r="BR12" s="206"/>
      <c r="BS12" s="206"/>
      <c r="BT12" s="206"/>
      <c r="BU12" s="207"/>
    </row>
    <row r="13" spans="1:73" s="178" customFormat="1" ht="50.1" customHeight="1" thickBot="1">
      <c r="A13" s="593"/>
      <c r="B13" s="587"/>
      <c r="C13" s="589"/>
      <c r="D13" s="589"/>
      <c r="E13" s="591"/>
      <c r="F13" s="179"/>
      <c r="G13" s="180"/>
      <c r="H13" s="180"/>
      <c r="I13" s="180"/>
      <c r="J13" s="180"/>
      <c r="K13" s="180"/>
      <c r="L13" s="180"/>
      <c r="M13" s="180"/>
      <c r="N13" s="180"/>
      <c r="O13" s="181"/>
      <c r="P13" s="181"/>
      <c r="Q13" s="182"/>
      <c r="R13" s="179"/>
      <c r="S13" s="180"/>
      <c r="T13" s="180"/>
      <c r="U13" s="180"/>
      <c r="V13" s="180"/>
      <c r="W13" s="180"/>
      <c r="X13" s="180"/>
      <c r="Y13" s="180"/>
      <c r="Z13" s="180"/>
      <c r="AA13" s="181"/>
      <c r="AB13" s="181"/>
      <c r="AC13" s="182"/>
      <c r="AD13" s="179"/>
      <c r="AE13" s="180"/>
      <c r="AF13" s="180"/>
      <c r="AG13" s="180"/>
      <c r="AH13" s="180"/>
      <c r="AI13" s="180"/>
      <c r="AJ13" s="180"/>
      <c r="AK13" s="180"/>
      <c r="AL13" s="180"/>
      <c r="AM13" s="181"/>
      <c r="AN13" s="181"/>
      <c r="AO13" s="182"/>
      <c r="AP13" s="183"/>
      <c r="AQ13" s="184"/>
      <c r="AR13" s="184"/>
      <c r="AS13" s="184"/>
      <c r="AT13" s="184"/>
      <c r="AU13" s="184"/>
      <c r="AV13" s="184"/>
      <c r="AW13" s="184"/>
      <c r="AX13" s="184"/>
      <c r="AY13" s="185"/>
      <c r="AZ13" s="185"/>
      <c r="BA13" s="186"/>
      <c r="BB13" s="187"/>
      <c r="BC13" s="184"/>
      <c r="BD13" s="184"/>
      <c r="BE13" s="184"/>
      <c r="BF13" s="184"/>
      <c r="BG13" s="184"/>
      <c r="BH13" s="184"/>
      <c r="BI13" s="184"/>
      <c r="BJ13" s="184"/>
      <c r="BK13" s="185"/>
      <c r="BL13" s="185"/>
      <c r="BM13" s="185"/>
      <c r="BN13" s="184"/>
      <c r="BO13" s="184"/>
      <c r="BP13" s="184"/>
      <c r="BQ13" s="184"/>
      <c r="BR13" s="184"/>
      <c r="BS13" s="184"/>
      <c r="BT13" s="184"/>
      <c r="BU13" s="188"/>
    </row>
    <row r="14" spans="1:73" s="178" customFormat="1" ht="35.1" customHeight="1" thickBot="1">
      <c r="A14" s="200"/>
      <c r="B14" s="190"/>
      <c r="C14" s="201"/>
      <c r="D14" s="201"/>
      <c r="E14" s="193"/>
      <c r="F14" s="194"/>
      <c r="G14" s="194"/>
      <c r="H14" s="194"/>
      <c r="I14" s="194"/>
      <c r="J14" s="194"/>
      <c r="K14" s="194"/>
      <c r="L14" s="194"/>
      <c r="M14" s="194"/>
      <c r="N14" s="194"/>
      <c r="O14" s="195"/>
      <c r="P14" s="195"/>
      <c r="Q14" s="195"/>
      <c r="R14" s="194"/>
      <c r="S14" s="194"/>
      <c r="T14" s="194"/>
      <c r="U14" s="194"/>
      <c r="V14" s="194"/>
      <c r="W14" s="194"/>
      <c r="X14" s="194"/>
      <c r="Y14" s="194"/>
      <c r="Z14" s="194"/>
      <c r="AA14" s="195"/>
      <c r="AB14" s="195"/>
      <c r="AC14" s="195"/>
      <c r="AD14" s="194"/>
      <c r="AE14" s="194"/>
      <c r="AF14" s="194"/>
      <c r="AG14" s="194"/>
      <c r="AH14" s="194"/>
      <c r="AI14" s="194"/>
      <c r="AJ14" s="194"/>
      <c r="AK14" s="194"/>
      <c r="AL14" s="194"/>
      <c r="AM14" s="195"/>
      <c r="AN14" s="195"/>
      <c r="AO14" s="195"/>
      <c r="AP14" s="194"/>
      <c r="AQ14" s="194"/>
      <c r="AR14" s="194"/>
      <c r="AS14" s="194"/>
      <c r="AT14" s="194"/>
      <c r="AU14" s="194"/>
      <c r="AV14" s="194"/>
      <c r="AW14" s="194"/>
      <c r="AX14" s="194"/>
      <c r="AY14" s="195"/>
      <c r="AZ14" s="195"/>
      <c r="BA14" s="195"/>
      <c r="BB14" s="194"/>
      <c r="BC14" s="194"/>
      <c r="BD14" s="194"/>
      <c r="BE14" s="194"/>
      <c r="BF14" s="194"/>
      <c r="BG14" s="194"/>
      <c r="BH14" s="194"/>
      <c r="BI14" s="194"/>
      <c r="BJ14" s="194"/>
      <c r="BK14" s="195"/>
      <c r="BL14" s="195"/>
      <c r="BM14" s="195"/>
      <c r="BN14" s="194"/>
      <c r="BO14" s="194"/>
      <c r="BP14" s="194"/>
      <c r="BQ14" s="194"/>
      <c r="BR14" s="194"/>
      <c r="BS14" s="194"/>
      <c r="BT14" s="194"/>
      <c r="BU14" s="194"/>
    </row>
    <row r="15" spans="1:73" s="208" customFormat="1" ht="65.099999999999994" customHeight="1">
      <c r="A15" s="594" t="s">
        <v>296</v>
      </c>
      <c r="B15" s="586">
        <v>44622</v>
      </c>
      <c r="C15" s="588">
        <v>44767</v>
      </c>
      <c r="D15" s="588" t="s">
        <v>463</v>
      </c>
      <c r="E15" s="590">
        <f t="shared" ref="E15" si="3">SUM(AP15:BA15)</f>
        <v>2</v>
      </c>
      <c r="F15" s="202"/>
      <c r="G15" s="203"/>
      <c r="H15" s="196" t="s">
        <v>297</v>
      </c>
      <c r="I15" s="196" t="s">
        <v>297</v>
      </c>
      <c r="J15" s="196" t="s">
        <v>297</v>
      </c>
      <c r="K15" s="196" t="s">
        <v>297</v>
      </c>
      <c r="L15" s="196" t="s">
        <v>297</v>
      </c>
      <c r="M15" s="196">
        <v>3</v>
      </c>
      <c r="N15" s="196">
        <v>3</v>
      </c>
      <c r="O15" s="196">
        <v>3</v>
      </c>
      <c r="P15" s="196">
        <v>3</v>
      </c>
      <c r="Q15" s="263">
        <v>3</v>
      </c>
      <c r="R15" s="204">
        <v>3</v>
      </c>
      <c r="S15" s="196">
        <v>3</v>
      </c>
      <c r="T15" s="196">
        <v>2</v>
      </c>
      <c r="U15" s="196">
        <v>2</v>
      </c>
      <c r="V15" s="196">
        <v>2</v>
      </c>
      <c r="W15" s="196">
        <v>2</v>
      </c>
      <c r="X15" s="196">
        <v>2</v>
      </c>
      <c r="Y15" s="196">
        <v>2</v>
      </c>
      <c r="Z15" s="196">
        <v>2</v>
      </c>
      <c r="AA15" s="196">
        <v>2</v>
      </c>
      <c r="AB15" s="196">
        <v>2</v>
      </c>
      <c r="AC15" s="263">
        <v>2</v>
      </c>
      <c r="AD15" s="204">
        <v>2</v>
      </c>
      <c r="AE15" s="196">
        <v>2</v>
      </c>
      <c r="AF15" s="196">
        <v>1</v>
      </c>
      <c r="AG15" s="196">
        <v>1</v>
      </c>
      <c r="AH15" s="196">
        <v>1</v>
      </c>
      <c r="AI15" s="196">
        <v>1</v>
      </c>
      <c r="AJ15" s="196">
        <v>1</v>
      </c>
      <c r="AK15" s="196">
        <v>1</v>
      </c>
      <c r="AL15" s="196">
        <v>1</v>
      </c>
      <c r="AM15" s="196">
        <v>1</v>
      </c>
      <c r="AN15" s="196">
        <v>1</v>
      </c>
      <c r="AO15" s="263">
        <v>1</v>
      </c>
      <c r="AP15" s="197">
        <v>1</v>
      </c>
      <c r="AQ15" s="198">
        <v>1</v>
      </c>
      <c r="AR15" s="206"/>
      <c r="AS15" s="206"/>
      <c r="AT15" s="206"/>
      <c r="AU15" s="206"/>
      <c r="AV15" s="206"/>
      <c r="AW15" s="206"/>
      <c r="AX15" s="206"/>
      <c r="AY15" s="206"/>
      <c r="AZ15" s="206"/>
      <c r="BA15" s="258"/>
      <c r="BB15" s="205"/>
      <c r="BC15" s="206"/>
      <c r="BD15" s="206"/>
      <c r="BE15" s="206"/>
      <c r="BF15" s="206"/>
      <c r="BG15" s="206"/>
      <c r="BH15" s="206"/>
      <c r="BI15" s="206"/>
      <c r="BJ15" s="206"/>
      <c r="BK15" s="206"/>
      <c r="BL15" s="206"/>
      <c r="BM15" s="206"/>
      <c r="BN15" s="206"/>
      <c r="BO15" s="206"/>
      <c r="BP15" s="206"/>
      <c r="BQ15" s="206"/>
      <c r="BR15" s="206"/>
      <c r="BS15" s="206"/>
      <c r="BT15" s="206"/>
      <c r="BU15" s="207"/>
    </row>
    <row r="16" spans="1:73" s="208" customFormat="1" ht="50.1" customHeight="1" thickBot="1">
      <c r="A16" s="595"/>
      <c r="B16" s="587"/>
      <c r="C16" s="589"/>
      <c r="D16" s="589"/>
      <c r="E16" s="591"/>
      <c r="F16" s="209"/>
      <c r="G16" s="210"/>
      <c r="H16" s="210"/>
      <c r="I16" s="210"/>
      <c r="J16" s="210"/>
      <c r="K16" s="210"/>
      <c r="L16" s="210"/>
      <c r="M16" s="210"/>
      <c r="N16" s="210"/>
      <c r="O16" s="211"/>
      <c r="P16" s="211"/>
      <c r="Q16" s="212"/>
      <c r="R16" s="209"/>
      <c r="S16" s="210"/>
      <c r="T16" s="210"/>
      <c r="U16" s="210"/>
      <c r="V16" s="210"/>
      <c r="W16" s="210"/>
      <c r="X16" s="210"/>
      <c r="Y16" s="210"/>
      <c r="Z16" s="210"/>
      <c r="AA16" s="211"/>
      <c r="AB16" s="211"/>
      <c r="AC16" s="212"/>
      <c r="AD16" s="209"/>
      <c r="AE16" s="210"/>
      <c r="AF16" s="210"/>
      <c r="AG16" s="210"/>
      <c r="AH16" s="210"/>
      <c r="AI16" s="210"/>
      <c r="AJ16" s="210"/>
      <c r="AK16" s="210"/>
      <c r="AL16" s="210"/>
      <c r="AM16" s="211"/>
      <c r="AN16" s="211"/>
      <c r="AO16" s="212"/>
      <c r="AP16" s="213"/>
      <c r="AQ16" s="214"/>
      <c r="AR16" s="215"/>
      <c r="AS16" s="215"/>
      <c r="AT16" s="215"/>
      <c r="AU16" s="215"/>
      <c r="AV16" s="215"/>
      <c r="AW16" s="215"/>
      <c r="AX16" s="215"/>
      <c r="AY16" s="216"/>
      <c r="AZ16" s="216"/>
      <c r="BA16" s="217"/>
      <c r="BB16" s="218"/>
      <c r="BC16" s="214"/>
      <c r="BD16" s="214"/>
      <c r="BE16" s="214"/>
      <c r="BF16" s="214"/>
      <c r="BG16" s="214"/>
      <c r="BH16" s="214"/>
      <c r="BI16" s="214"/>
      <c r="BJ16" s="214"/>
      <c r="BK16" s="216"/>
      <c r="BL16" s="216"/>
      <c r="BM16" s="216"/>
      <c r="BN16" s="214"/>
      <c r="BO16" s="214"/>
      <c r="BP16" s="214"/>
      <c r="BQ16" s="214"/>
      <c r="BR16" s="214"/>
      <c r="BS16" s="214"/>
      <c r="BT16" s="214"/>
      <c r="BU16" s="219"/>
    </row>
    <row r="17" spans="1:75" s="208" customFormat="1" ht="35.1" customHeight="1" thickBot="1">
      <c r="A17" s="220"/>
      <c r="B17" s="190"/>
      <c r="C17" s="201"/>
      <c r="D17" s="201"/>
      <c r="E17" s="221"/>
      <c r="F17" s="222"/>
      <c r="G17" s="222"/>
      <c r="H17" s="222"/>
      <c r="I17" s="222"/>
      <c r="J17" s="222"/>
      <c r="K17" s="222"/>
      <c r="L17" s="222"/>
      <c r="M17" s="222"/>
      <c r="N17" s="222"/>
      <c r="O17" s="223"/>
      <c r="P17" s="223"/>
      <c r="Q17" s="223"/>
      <c r="R17" s="222"/>
      <c r="S17" s="222"/>
      <c r="T17" s="222"/>
      <c r="U17" s="222"/>
      <c r="V17" s="222"/>
      <c r="W17" s="222"/>
      <c r="X17" s="222"/>
      <c r="Y17" s="222"/>
      <c r="Z17" s="222"/>
      <c r="AA17" s="223"/>
      <c r="AB17" s="223"/>
      <c r="AC17" s="223"/>
      <c r="AD17" s="222"/>
      <c r="AE17" s="222"/>
      <c r="AF17" s="222"/>
      <c r="AG17" s="222"/>
      <c r="AH17" s="222"/>
      <c r="AI17" s="222"/>
      <c r="AJ17" s="222"/>
      <c r="AK17" s="222"/>
      <c r="AL17" s="222"/>
      <c r="AM17" s="223"/>
      <c r="AN17" s="223"/>
      <c r="AO17" s="223"/>
      <c r="AP17" s="222"/>
      <c r="AQ17" s="222"/>
      <c r="AR17" s="224"/>
      <c r="AS17" s="224"/>
      <c r="AT17" s="224"/>
      <c r="AU17" s="224"/>
      <c r="AV17" s="224"/>
      <c r="AW17" s="224"/>
      <c r="AX17" s="224"/>
      <c r="AY17" s="223"/>
      <c r="AZ17" s="223"/>
      <c r="BA17" s="223"/>
      <c r="BB17" s="222"/>
      <c r="BC17" s="222"/>
      <c r="BD17" s="222"/>
      <c r="BE17" s="222"/>
      <c r="BF17" s="222"/>
      <c r="BG17" s="222"/>
      <c r="BH17" s="222"/>
      <c r="BI17" s="222"/>
      <c r="BJ17" s="222"/>
      <c r="BK17" s="223"/>
      <c r="BL17" s="223"/>
      <c r="BM17" s="223"/>
      <c r="BN17" s="222"/>
      <c r="BO17" s="222"/>
      <c r="BP17" s="222"/>
      <c r="BQ17" s="222"/>
      <c r="BR17" s="222"/>
      <c r="BS17" s="222"/>
      <c r="BT17" s="222"/>
      <c r="BU17" s="222"/>
    </row>
    <row r="18" spans="1:75" s="230" customFormat="1" ht="65.099999999999994" customHeight="1">
      <c r="A18" s="594" t="s">
        <v>298</v>
      </c>
      <c r="B18" s="586">
        <v>45509</v>
      </c>
      <c r="C18" s="588">
        <v>45509</v>
      </c>
      <c r="D18" s="586" t="s">
        <v>464</v>
      </c>
      <c r="E18" s="590">
        <f>SUM(AP18:BA18)</f>
        <v>15</v>
      </c>
      <c r="F18" s="202"/>
      <c r="G18" s="203"/>
      <c r="H18" s="203"/>
      <c r="I18" s="203"/>
      <c r="J18" s="203"/>
      <c r="K18" s="203"/>
      <c r="L18" s="203"/>
      <c r="M18" s="203"/>
      <c r="N18" s="203"/>
      <c r="O18" s="203"/>
      <c r="P18" s="203"/>
      <c r="Q18" s="264"/>
      <c r="R18" s="202"/>
      <c r="S18" s="203"/>
      <c r="T18" s="203"/>
      <c r="U18" s="203"/>
      <c r="V18" s="203"/>
      <c r="W18" s="203"/>
      <c r="X18" s="203"/>
      <c r="Y18" s="203"/>
      <c r="Z18" s="203"/>
      <c r="AA18" s="203"/>
      <c r="AB18" s="203"/>
      <c r="AC18" s="264"/>
      <c r="AD18" s="202"/>
      <c r="AE18" s="203"/>
      <c r="AF18" s="203"/>
      <c r="AG18" s="203"/>
      <c r="AH18" s="203"/>
      <c r="AI18" s="203"/>
      <c r="AJ18" s="203"/>
      <c r="AK18" s="196">
        <v>3</v>
      </c>
      <c r="AL18" s="196">
        <v>3</v>
      </c>
      <c r="AM18" s="196">
        <v>3</v>
      </c>
      <c r="AN18" s="196">
        <v>3</v>
      </c>
      <c r="AO18" s="263">
        <v>3</v>
      </c>
      <c r="AP18" s="197">
        <v>3</v>
      </c>
      <c r="AQ18" s="198">
        <v>3</v>
      </c>
      <c r="AR18" s="198">
        <v>3</v>
      </c>
      <c r="AS18" s="198">
        <v>3</v>
      </c>
      <c r="AT18" s="198">
        <v>3</v>
      </c>
      <c r="AU18" s="198" t="s">
        <v>324</v>
      </c>
      <c r="AV18" s="198" t="s">
        <v>324</v>
      </c>
      <c r="AW18" s="198" t="s">
        <v>324</v>
      </c>
      <c r="AX18" s="198" t="s">
        <v>324</v>
      </c>
      <c r="AY18" s="198" t="s">
        <v>324</v>
      </c>
      <c r="AZ18" s="198" t="s">
        <v>324</v>
      </c>
      <c r="BA18" s="199" t="s">
        <v>324</v>
      </c>
      <c r="BB18" s="259" t="s">
        <v>324</v>
      </c>
      <c r="BC18" s="198">
        <v>2</v>
      </c>
      <c r="BD18" s="198">
        <v>2</v>
      </c>
      <c r="BE18" s="198">
        <v>2</v>
      </c>
      <c r="BF18" s="198">
        <v>2</v>
      </c>
      <c r="BG18" s="198" t="s">
        <v>323</v>
      </c>
      <c r="BH18" s="198" t="s">
        <v>323</v>
      </c>
      <c r="BI18" s="198" t="s">
        <v>323</v>
      </c>
      <c r="BJ18" s="198" t="s">
        <v>323</v>
      </c>
      <c r="BK18" s="198" t="s">
        <v>323</v>
      </c>
      <c r="BL18" s="198" t="s">
        <v>323</v>
      </c>
      <c r="BM18" s="198" t="s">
        <v>323</v>
      </c>
      <c r="BN18" s="198" t="s">
        <v>323</v>
      </c>
      <c r="BO18" s="198" t="s">
        <v>323</v>
      </c>
      <c r="BP18" s="198">
        <v>1</v>
      </c>
      <c r="BQ18" s="198">
        <v>1</v>
      </c>
      <c r="BR18" s="198">
        <v>1</v>
      </c>
      <c r="BS18" s="198" t="s">
        <v>325</v>
      </c>
      <c r="BT18" s="198" t="s">
        <v>325</v>
      </c>
      <c r="BU18" s="260"/>
    </row>
    <row r="19" spans="1:75" s="230" customFormat="1" ht="50.1" customHeight="1" thickBot="1">
      <c r="A19" s="595"/>
      <c r="B19" s="587"/>
      <c r="C19" s="589"/>
      <c r="D19" s="587"/>
      <c r="E19" s="591"/>
      <c r="F19" s="231"/>
      <c r="G19" s="232"/>
      <c r="H19" s="232"/>
      <c r="I19" s="232"/>
      <c r="J19" s="232"/>
      <c r="K19" s="232"/>
      <c r="L19" s="232"/>
      <c r="M19" s="232"/>
      <c r="N19" s="232"/>
      <c r="O19" s="232"/>
      <c r="P19" s="232"/>
      <c r="Q19" s="233"/>
      <c r="R19" s="231"/>
      <c r="S19" s="232"/>
      <c r="T19" s="232"/>
      <c r="U19" s="232"/>
      <c r="V19" s="232"/>
      <c r="W19" s="232"/>
      <c r="X19" s="232"/>
      <c r="Y19" s="232"/>
      <c r="Z19" s="232"/>
      <c r="AA19" s="232"/>
      <c r="AB19" s="232"/>
      <c r="AC19" s="233"/>
      <c r="AD19" s="231"/>
      <c r="AE19" s="232"/>
      <c r="AF19" s="232"/>
      <c r="AG19" s="232"/>
      <c r="AH19" s="232"/>
      <c r="AI19" s="232"/>
      <c r="AJ19" s="232"/>
      <c r="AK19" s="232"/>
      <c r="AL19" s="232"/>
      <c r="AM19" s="232"/>
      <c r="AN19" s="232"/>
      <c r="AO19" s="234"/>
      <c r="AP19" s="235"/>
      <c r="AQ19" s="236"/>
      <c r="AR19" s="236"/>
      <c r="AS19" s="236"/>
      <c r="AT19" s="237"/>
      <c r="AU19" s="237"/>
      <c r="AV19" s="237"/>
      <c r="AW19" s="237"/>
      <c r="AX19" s="237"/>
      <c r="AY19" s="237"/>
      <c r="AZ19" s="237"/>
      <c r="BA19" s="238"/>
      <c r="BB19" s="239"/>
      <c r="BC19" s="240"/>
      <c r="BD19" s="240"/>
      <c r="BE19" s="240"/>
      <c r="BF19" s="240"/>
      <c r="BG19" s="240"/>
      <c r="BH19" s="240"/>
      <c r="BI19" s="240"/>
      <c r="BJ19" s="240"/>
      <c r="BK19" s="240"/>
      <c r="BL19" s="240"/>
      <c r="BM19" s="240"/>
      <c r="BN19" s="240"/>
      <c r="BO19" s="240"/>
      <c r="BP19" s="240"/>
      <c r="BQ19" s="240"/>
      <c r="BR19" s="240"/>
      <c r="BS19" s="240"/>
      <c r="BT19" s="240"/>
      <c r="BU19" s="241"/>
    </row>
    <row r="20" spans="1:75" s="230" customFormat="1" ht="35.1" customHeight="1" thickBot="1">
      <c r="A20" s="220"/>
      <c r="B20" s="190"/>
      <c r="C20" s="201"/>
      <c r="D20" s="190"/>
      <c r="E20" s="221"/>
      <c r="F20" s="242"/>
      <c r="G20" s="242"/>
      <c r="H20" s="242"/>
      <c r="I20" s="242"/>
      <c r="J20" s="242"/>
      <c r="K20" s="242"/>
      <c r="L20" s="242"/>
      <c r="M20" s="242"/>
      <c r="N20" s="242"/>
      <c r="O20" s="242"/>
      <c r="P20" s="242"/>
      <c r="Q20" s="242"/>
      <c r="R20" s="242"/>
      <c r="S20" s="242"/>
      <c r="T20" s="242"/>
      <c r="U20" s="242"/>
      <c r="V20" s="242"/>
      <c r="W20" s="242"/>
      <c r="X20" s="242"/>
      <c r="Y20" s="242"/>
      <c r="Z20" s="242"/>
      <c r="AA20" s="242"/>
      <c r="AB20" s="242"/>
      <c r="AC20" s="242"/>
      <c r="AD20" s="242"/>
      <c r="AE20" s="242"/>
      <c r="AF20" s="242"/>
      <c r="AG20" s="242"/>
      <c r="AH20" s="242"/>
      <c r="AI20" s="242"/>
      <c r="AJ20" s="242"/>
      <c r="AK20" s="242"/>
      <c r="AL20" s="242"/>
      <c r="AM20" s="242"/>
      <c r="AN20" s="242"/>
      <c r="AO20" s="242"/>
      <c r="AP20" s="243"/>
      <c r="AQ20" s="243"/>
      <c r="AR20" s="243"/>
      <c r="AS20" s="243"/>
      <c r="AT20" s="200"/>
      <c r="AU20" s="200"/>
      <c r="AV20" s="200"/>
      <c r="AW20" s="200"/>
      <c r="AX20" s="200"/>
      <c r="AY20" s="200"/>
      <c r="AZ20" s="200"/>
      <c r="BA20" s="200"/>
      <c r="BB20" s="220"/>
      <c r="BC20" s="220"/>
      <c r="BD20" s="220"/>
      <c r="BE20" s="220"/>
      <c r="BF20" s="220"/>
      <c r="BG20" s="220"/>
      <c r="BH20" s="220"/>
      <c r="BI20" s="220"/>
      <c r="BJ20" s="220"/>
      <c r="BK20" s="220"/>
      <c r="BL20" s="220"/>
      <c r="BM20" s="220"/>
      <c r="BN20" s="220"/>
      <c r="BO20" s="220"/>
      <c r="BP20" s="220"/>
      <c r="BQ20" s="220"/>
      <c r="BR20" s="220"/>
      <c r="BS20" s="220"/>
      <c r="BT20" s="220"/>
      <c r="BU20" s="220"/>
    </row>
    <row r="21" spans="1:75" s="208" customFormat="1" ht="65.099999999999994" customHeight="1">
      <c r="A21" s="596" t="s">
        <v>299</v>
      </c>
      <c r="B21" s="586">
        <v>45017</v>
      </c>
      <c r="C21" s="588">
        <v>45078</v>
      </c>
      <c r="D21" s="588" t="s">
        <v>465</v>
      </c>
      <c r="E21" s="590">
        <f>SUM(AP21:AY21)</f>
        <v>6</v>
      </c>
      <c r="F21" s="202"/>
      <c r="G21" s="203"/>
      <c r="H21" s="203"/>
      <c r="I21" s="203"/>
      <c r="J21" s="203"/>
      <c r="K21" s="203"/>
      <c r="L21" s="203"/>
      <c r="M21" s="203"/>
      <c r="N21" s="203"/>
      <c r="O21" s="203"/>
      <c r="P21" s="203"/>
      <c r="Q21" s="264"/>
      <c r="R21" s="202"/>
      <c r="S21" s="203"/>
      <c r="T21" s="203"/>
      <c r="U21" s="196" t="s">
        <v>297</v>
      </c>
      <c r="V21" s="196" t="s">
        <v>297</v>
      </c>
      <c r="W21" s="196" t="s">
        <v>324</v>
      </c>
      <c r="X21" s="196" t="s">
        <v>324</v>
      </c>
      <c r="Y21" s="196" t="s">
        <v>324</v>
      </c>
      <c r="Z21" s="196" t="s">
        <v>324</v>
      </c>
      <c r="AA21" s="196" t="s">
        <v>324</v>
      </c>
      <c r="AB21" s="196" t="s">
        <v>324</v>
      </c>
      <c r="AC21" s="263" t="s">
        <v>324</v>
      </c>
      <c r="AD21" s="204" t="s">
        <v>324</v>
      </c>
      <c r="AE21" s="196">
        <v>3</v>
      </c>
      <c r="AF21" s="196">
        <v>3</v>
      </c>
      <c r="AG21" s="196">
        <v>2</v>
      </c>
      <c r="AH21" s="196">
        <v>2</v>
      </c>
      <c r="AI21" s="196" t="s">
        <v>323</v>
      </c>
      <c r="AJ21" s="196" t="s">
        <v>323</v>
      </c>
      <c r="AK21" s="196" t="s">
        <v>323</v>
      </c>
      <c r="AL21" s="196" t="s">
        <v>323</v>
      </c>
      <c r="AM21" s="196" t="s">
        <v>323</v>
      </c>
      <c r="AN21" s="196" t="s">
        <v>323</v>
      </c>
      <c r="AO21" s="263" t="s">
        <v>323</v>
      </c>
      <c r="AP21" s="197" t="s">
        <v>323</v>
      </c>
      <c r="AQ21" s="198">
        <v>2</v>
      </c>
      <c r="AR21" s="198">
        <v>2</v>
      </c>
      <c r="AS21" s="198">
        <v>1</v>
      </c>
      <c r="AT21" s="198">
        <v>1</v>
      </c>
      <c r="AU21" s="198" t="s">
        <v>325</v>
      </c>
      <c r="AV21" s="198" t="s">
        <v>325</v>
      </c>
      <c r="AW21" s="198" t="s">
        <v>325</v>
      </c>
      <c r="AX21" s="198" t="s">
        <v>325</v>
      </c>
      <c r="AY21" s="198" t="s">
        <v>325</v>
      </c>
      <c r="AZ21" s="198" t="s">
        <v>325</v>
      </c>
      <c r="BA21" s="199" t="s">
        <v>325</v>
      </c>
      <c r="BB21" s="259" t="s">
        <v>325</v>
      </c>
      <c r="BC21" s="198">
        <v>1</v>
      </c>
      <c r="BD21" s="198">
        <v>1</v>
      </c>
      <c r="BE21" s="206"/>
      <c r="BF21" s="206"/>
      <c r="BG21" s="206"/>
      <c r="BH21" s="206"/>
      <c r="BI21" s="206"/>
      <c r="BJ21" s="206"/>
      <c r="BK21" s="206"/>
      <c r="BL21" s="206"/>
      <c r="BM21" s="206"/>
      <c r="BN21" s="206"/>
      <c r="BO21" s="206"/>
      <c r="BP21" s="206"/>
      <c r="BQ21" s="206"/>
      <c r="BR21" s="206"/>
      <c r="BS21" s="206"/>
      <c r="BT21" s="206"/>
      <c r="BU21" s="207"/>
      <c r="BV21" s="198"/>
      <c r="BW21" s="260"/>
    </row>
    <row r="22" spans="1:75" s="230" customFormat="1" ht="50.1" customHeight="1" thickBot="1">
      <c r="A22" s="597"/>
      <c r="B22" s="587"/>
      <c r="C22" s="589"/>
      <c r="D22" s="589"/>
      <c r="E22" s="591"/>
      <c r="F22" s="231"/>
      <c r="G22" s="232"/>
      <c r="H22" s="232"/>
      <c r="I22" s="232"/>
      <c r="J22" s="232"/>
      <c r="K22" s="232"/>
      <c r="L22" s="232"/>
      <c r="M22" s="232"/>
      <c r="N22" s="232"/>
      <c r="O22" s="232"/>
      <c r="P22" s="232"/>
      <c r="Q22" s="233"/>
      <c r="R22" s="231"/>
      <c r="S22" s="232"/>
      <c r="T22" s="232"/>
      <c r="U22" s="232"/>
      <c r="V22" s="232"/>
      <c r="W22" s="232"/>
      <c r="X22" s="232"/>
      <c r="Y22" s="232"/>
      <c r="Z22" s="232"/>
      <c r="AA22" s="232"/>
      <c r="AB22" s="232"/>
      <c r="AC22" s="233"/>
      <c r="AD22" s="231"/>
      <c r="AE22" s="232"/>
      <c r="AF22" s="232"/>
      <c r="AG22" s="232"/>
      <c r="AH22" s="232"/>
      <c r="AI22" s="232"/>
      <c r="AJ22" s="232"/>
      <c r="AK22" s="232"/>
      <c r="AL22" s="232"/>
      <c r="AM22" s="232"/>
      <c r="AN22" s="232"/>
      <c r="AO22" s="234"/>
      <c r="AP22" s="235"/>
      <c r="AQ22" s="236"/>
      <c r="AR22" s="236"/>
      <c r="AS22" s="236"/>
      <c r="AT22" s="237"/>
      <c r="AU22" s="237"/>
      <c r="AV22" s="237"/>
      <c r="AW22" s="237"/>
      <c r="AX22" s="237"/>
      <c r="AY22" s="237"/>
      <c r="AZ22" s="237"/>
      <c r="BA22" s="238"/>
      <c r="BB22" s="239"/>
      <c r="BC22" s="240"/>
      <c r="BD22" s="240"/>
      <c r="BE22" s="240"/>
      <c r="BF22" s="240"/>
      <c r="BG22" s="240"/>
      <c r="BH22" s="240"/>
      <c r="BI22" s="240"/>
      <c r="BJ22" s="240"/>
      <c r="BK22" s="240"/>
      <c r="BL22" s="240"/>
      <c r="BM22" s="240"/>
      <c r="BN22" s="240"/>
      <c r="BO22" s="240"/>
      <c r="BP22" s="240"/>
      <c r="BQ22" s="240"/>
      <c r="BR22" s="240"/>
      <c r="BS22" s="240"/>
      <c r="BT22" s="240"/>
      <c r="BU22" s="241"/>
    </row>
    <row r="23" spans="1:75" s="230" customFormat="1" ht="35.1" customHeight="1" thickBot="1">
      <c r="A23" s="243"/>
      <c r="B23" s="190"/>
      <c r="C23" s="201"/>
      <c r="D23" s="201"/>
      <c r="E23" s="221"/>
      <c r="F23" s="242"/>
      <c r="G23" s="242"/>
      <c r="H23" s="242"/>
      <c r="I23" s="242"/>
      <c r="J23" s="242"/>
      <c r="K23" s="242"/>
      <c r="L23" s="242"/>
      <c r="M23" s="242"/>
      <c r="N23" s="242"/>
      <c r="O23" s="242"/>
      <c r="P23" s="242"/>
      <c r="Q23" s="242"/>
      <c r="R23" s="242"/>
      <c r="S23" s="242"/>
      <c r="T23" s="242"/>
      <c r="U23" s="242"/>
      <c r="V23" s="242"/>
      <c r="W23" s="242"/>
      <c r="X23" s="242"/>
      <c r="Y23" s="242"/>
      <c r="Z23" s="242"/>
      <c r="AA23" s="242"/>
      <c r="AB23" s="242"/>
      <c r="AC23" s="242"/>
      <c r="AD23" s="242"/>
      <c r="AE23" s="242"/>
      <c r="AF23" s="242"/>
      <c r="AG23" s="242"/>
      <c r="AH23" s="242"/>
      <c r="AI23" s="242"/>
      <c r="AJ23" s="242"/>
      <c r="AK23" s="242"/>
      <c r="AL23" s="242"/>
      <c r="AM23" s="242"/>
      <c r="AN23" s="242"/>
      <c r="AO23" s="242"/>
      <c r="AP23" s="243"/>
      <c r="AQ23" s="243"/>
      <c r="AR23" s="243"/>
      <c r="AS23" s="243"/>
      <c r="AT23" s="200"/>
      <c r="AU23" s="200"/>
      <c r="AV23" s="200"/>
      <c r="AW23" s="200"/>
      <c r="AX23" s="200"/>
      <c r="AY23" s="200"/>
      <c r="AZ23" s="200"/>
      <c r="BA23" s="200"/>
      <c r="BB23" s="220"/>
      <c r="BC23" s="220"/>
      <c r="BD23" s="220"/>
      <c r="BE23" s="220"/>
      <c r="BF23" s="220"/>
      <c r="BG23" s="220"/>
      <c r="BH23" s="220"/>
      <c r="BI23" s="220"/>
      <c r="BJ23" s="220"/>
      <c r="BK23" s="220"/>
      <c r="BL23" s="220"/>
      <c r="BM23" s="220"/>
      <c r="BN23" s="220"/>
      <c r="BO23" s="220"/>
      <c r="BP23" s="220"/>
      <c r="BQ23" s="220"/>
      <c r="BR23" s="220"/>
      <c r="BS23" s="220"/>
      <c r="BT23" s="220"/>
      <c r="BU23" s="220"/>
    </row>
    <row r="24" spans="1:75" s="230" customFormat="1" ht="65.099999999999994" customHeight="1">
      <c r="A24" s="594" t="s">
        <v>300</v>
      </c>
      <c r="B24" s="586">
        <v>45658</v>
      </c>
      <c r="C24" s="588">
        <v>45763</v>
      </c>
      <c r="D24" s="588" t="s">
        <v>466</v>
      </c>
      <c r="E24" s="590">
        <f>SUM(AP24:BA24)</f>
        <v>3</v>
      </c>
      <c r="F24" s="202"/>
      <c r="G24" s="203"/>
      <c r="H24" s="203"/>
      <c r="I24" s="203"/>
      <c r="J24" s="203"/>
      <c r="K24" s="203"/>
      <c r="L24" s="203"/>
      <c r="M24" s="203"/>
      <c r="N24" s="203"/>
      <c r="O24" s="203"/>
      <c r="P24" s="203"/>
      <c r="Q24" s="264"/>
      <c r="R24" s="202"/>
      <c r="S24" s="203"/>
      <c r="T24" s="203"/>
      <c r="U24" s="203"/>
      <c r="V24" s="203"/>
      <c r="W24" s="203"/>
      <c r="X24" s="203"/>
      <c r="Y24" s="203"/>
      <c r="Z24" s="203"/>
      <c r="AA24" s="203"/>
      <c r="AB24" s="203"/>
      <c r="AC24" s="264"/>
      <c r="AD24" s="202"/>
      <c r="AE24" s="203"/>
      <c r="AF24" s="203"/>
      <c r="AG24" s="203"/>
      <c r="AH24" s="203"/>
      <c r="AI24" s="203"/>
      <c r="AJ24" s="203"/>
      <c r="AK24" s="265"/>
      <c r="AL24" s="265"/>
      <c r="AM24" s="265"/>
      <c r="AN24" s="265"/>
      <c r="AO24" s="266"/>
      <c r="AP24" s="197" t="s">
        <v>297</v>
      </c>
      <c r="AQ24" s="198" t="s">
        <v>297</v>
      </c>
      <c r="AR24" s="198" t="s">
        <v>297</v>
      </c>
      <c r="AS24" s="198" t="s">
        <v>297</v>
      </c>
      <c r="AT24" s="198">
        <v>3</v>
      </c>
      <c r="AU24" s="198" t="s">
        <v>324</v>
      </c>
      <c r="AV24" s="198" t="s">
        <v>324</v>
      </c>
      <c r="AW24" s="198" t="s">
        <v>324</v>
      </c>
      <c r="AX24" s="198" t="s">
        <v>324</v>
      </c>
      <c r="AY24" s="198" t="s">
        <v>324</v>
      </c>
      <c r="AZ24" s="198" t="s">
        <v>324</v>
      </c>
      <c r="BA24" s="199" t="s">
        <v>324</v>
      </c>
      <c r="BB24" s="259" t="s">
        <v>324</v>
      </c>
      <c r="BC24" s="198">
        <v>2</v>
      </c>
      <c r="BD24" s="198">
        <v>2</v>
      </c>
      <c r="BE24" s="198">
        <v>2</v>
      </c>
      <c r="BF24" s="198">
        <v>2</v>
      </c>
      <c r="BG24" s="198" t="s">
        <v>323</v>
      </c>
      <c r="BH24" s="198" t="s">
        <v>323</v>
      </c>
      <c r="BI24" s="198" t="s">
        <v>323</v>
      </c>
      <c r="BJ24" s="198" t="s">
        <v>323</v>
      </c>
      <c r="BK24" s="198" t="s">
        <v>323</v>
      </c>
      <c r="BL24" s="198" t="s">
        <v>323</v>
      </c>
      <c r="BM24" s="198" t="s">
        <v>323</v>
      </c>
      <c r="BN24" s="198" t="s">
        <v>323</v>
      </c>
      <c r="BO24" s="198">
        <v>1</v>
      </c>
      <c r="BP24" s="198">
        <v>1</v>
      </c>
      <c r="BQ24" s="198">
        <v>1</v>
      </c>
      <c r="BR24" s="198">
        <v>1</v>
      </c>
      <c r="BS24" s="198" t="s">
        <v>325</v>
      </c>
      <c r="BT24" s="198" t="s">
        <v>325</v>
      </c>
      <c r="BU24" s="260" t="s">
        <v>325</v>
      </c>
      <c r="BV24" s="198"/>
      <c r="BW24" s="260"/>
    </row>
    <row r="25" spans="1:75" s="230" customFormat="1" ht="50.1" customHeight="1" thickBot="1">
      <c r="A25" s="595"/>
      <c r="B25" s="587"/>
      <c r="C25" s="589"/>
      <c r="D25" s="589"/>
      <c r="E25" s="591"/>
      <c r="F25" s="231"/>
      <c r="G25" s="232"/>
      <c r="H25" s="232"/>
      <c r="I25" s="232"/>
      <c r="J25" s="232"/>
      <c r="K25" s="232"/>
      <c r="L25" s="232"/>
      <c r="M25" s="232"/>
      <c r="N25" s="232"/>
      <c r="O25" s="232"/>
      <c r="P25" s="232"/>
      <c r="Q25" s="233"/>
      <c r="R25" s="231"/>
      <c r="S25" s="232"/>
      <c r="T25" s="232"/>
      <c r="U25" s="232"/>
      <c r="V25" s="232"/>
      <c r="W25" s="232"/>
      <c r="X25" s="232"/>
      <c r="Y25" s="232"/>
      <c r="Z25" s="232"/>
      <c r="AA25" s="232"/>
      <c r="AB25" s="232"/>
      <c r="AC25" s="233"/>
      <c r="AD25" s="231"/>
      <c r="AE25" s="232"/>
      <c r="AF25" s="232"/>
      <c r="AG25" s="232"/>
      <c r="AH25" s="232"/>
      <c r="AI25" s="232"/>
      <c r="AJ25" s="232"/>
      <c r="AK25" s="232"/>
      <c r="AL25" s="232"/>
      <c r="AM25" s="232"/>
      <c r="AN25" s="232"/>
      <c r="AO25" s="234"/>
      <c r="AP25" s="235"/>
      <c r="AQ25" s="236"/>
      <c r="AR25" s="236"/>
      <c r="AS25" s="236"/>
      <c r="AT25" s="237"/>
      <c r="AU25" s="237"/>
      <c r="AV25" s="237"/>
      <c r="AW25" s="237"/>
      <c r="AX25" s="237"/>
      <c r="AY25" s="237"/>
      <c r="AZ25" s="237"/>
      <c r="BA25" s="238"/>
      <c r="BB25" s="239"/>
      <c r="BC25" s="240"/>
      <c r="BD25" s="240"/>
      <c r="BE25" s="240"/>
      <c r="BF25" s="240"/>
      <c r="BG25" s="240"/>
      <c r="BH25" s="240"/>
      <c r="BI25" s="240"/>
      <c r="BJ25" s="240"/>
      <c r="BK25" s="240"/>
      <c r="BL25" s="240"/>
      <c r="BM25" s="240"/>
      <c r="BN25" s="240"/>
      <c r="BO25" s="240"/>
      <c r="BP25" s="240"/>
      <c r="BQ25" s="240"/>
      <c r="BR25" s="240"/>
      <c r="BS25" s="240"/>
      <c r="BT25" s="240"/>
      <c r="BU25" s="241"/>
    </row>
    <row r="26" spans="1:75" s="230" customFormat="1" ht="35.1" customHeight="1" thickBot="1">
      <c r="A26" s="220"/>
      <c r="B26" s="190"/>
      <c r="C26" s="201"/>
      <c r="D26" s="190"/>
      <c r="E26" s="221"/>
      <c r="F26" s="242"/>
      <c r="G26" s="242"/>
      <c r="H26" s="242"/>
      <c r="I26" s="242"/>
      <c r="J26" s="242"/>
      <c r="K26" s="242"/>
      <c r="L26" s="242"/>
      <c r="M26" s="242"/>
      <c r="N26" s="242"/>
      <c r="O26" s="242"/>
      <c r="P26" s="242"/>
      <c r="Q26" s="242"/>
      <c r="R26" s="242"/>
      <c r="S26" s="242"/>
      <c r="T26" s="242"/>
      <c r="U26" s="242"/>
      <c r="V26" s="242"/>
      <c r="W26" s="242"/>
      <c r="X26" s="242"/>
      <c r="Y26" s="242"/>
      <c r="Z26" s="242"/>
      <c r="AA26" s="242"/>
      <c r="AB26" s="242"/>
      <c r="AC26" s="242"/>
      <c r="AD26" s="242"/>
      <c r="AE26" s="242"/>
      <c r="AF26" s="242"/>
      <c r="AG26" s="242"/>
      <c r="AH26" s="242"/>
      <c r="AI26" s="242"/>
      <c r="AJ26" s="242"/>
      <c r="AK26" s="242"/>
      <c r="AL26" s="242"/>
      <c r="AM26" s="242"/>
      <c r="AN26" s="242"/>
      <c r="AO26" s="242"/>
      <c r="AP26" s="243"/>
      <c r="AQ26" s="243"/>
      <c r="AR26" s="243"/>
      <c r="AS26" s="243"/>
      <c r="AT26" s="200"/>
      <c r="AU26" s="200"/>
      <c r="AV26" s="200"/>
      <c r="AW26" s="200"/>
      <c r="AX26" s="200"/>
      <c r="AY26" s="200"/>
      <c r="AZ26" s="200"/>
      <c r="BA26" s="200"/>
      <c r="BB26" s="220"/>
      <c r="BC26" s="220"/>
      <c r="BD26" s="220"/>
      <c r="BE26" s="220"/>
      <c r="BF26" s="220"/>
      <c r="BG26" s="220"/>
      <c r="BH26" s="220"/>
      <c r="BI26" s="220"/>
      <c r="BJ26" s="220"/>
      <c r="BK26" s="220"/>
      <c r="BL26" s="220"/>
      <c r="BM26" s="220"/>
      <c r="BN26" s="220"/>
      <c r="BO26" s="220"/>
      <c r="BP26" s="220"/>
      <c r="BQ26" s="220"/>
      <c r="BR26" s="220"/>
      <c r="BS26" s="220"/>
      <c r="BT26" s="220"/>
      <c r="BU26" s="220"/>
    </row>
    <row r="27" spans="1:75" s="230" customFormat="1" ht="65.099999999999994" customHeight="1">
      <c r="A27" s="594" t="s">
        <v>301</v>
      </c>
      <c r="B27" s="586">
        <v>45658</v>
      </c>
      <c r="C27" s="588">
        <v>45658</v>
      </c>
      <c r="D27" s="588" t="s">
        <v>467</v>
      </c>
      <c r="E27" s="590">
        <f>SUM(AP27:BA27)</f>
        <v>15</v>
      </c>
      <c r="F27" s="202"/>
      <c r="G27" s="203"/>
      <c r="H27" s="203"/>
      <c r="I27" s="203"/>
      <c r="J27" s="203"/>
      <c r="K27" s="203"/>
      <c r="L27" s="203"/>
      <c r="M27" s="203"/>
      <c r="N27" s="203"/>
      <c r="O27" s="203"/>
      <c r="P27" s="203"/>
      <c r="Q27" s="264"/>
      <c r="R27" s="202"/>
      <c r="S27" s="203"/>
      <c r="T27" s="203"/>
      <c r="U27" s="203"/>
      <c r="V27" s="203"/>
      <c r="W27" s="203"/>
      <c r="X27" s="203"/>
      <c r="Y27" s="203"/>
      <c r="Z27" s="203"/>
      <c r="AA27" s="203"/>
      <c r="AB27" s="203"/>
      <c r="AC27" s="264"/>
      <c r="AD27" s="202"/>
      <c r="AE27" s="203"/>
      <c r="AF27" s="203"/>
      <c r="AG27" s="203"/>
      <c r="AH27" s="203"/>
      <c r="AI27" s="203"/>
      <c r="AJ27" s="203"/>
      <c r="AK27" s="265"/>
      <c r="AL27" s="265"/>
      <c r="AM27" s="265"/>
      <c r="AN27" s="265"/>
      <c r="AO27" s="266"/>
      <c r="AP27" s="197">
        <v>3</v>
      </c>
      <c r="AQ27" s="198">
        <v>3</v>
      </c>
      <c r="AR27" s="198">
        <v>3</v>
      </c>
      <c r="AS27" s="198">
        <v>3</v>
      </c>
      <c r="AT27" s="198">
        <v>3</v>
      </c>
      <c r="AU27" s="198" t="s">
        <v>324</v>
      </c>
      <c r="AV27" s="198" t="s">
        <v>324</v>
      </c>
      <c r="AW27" s="198" t="s">
        <v>324</v>
      </c>
      <c r="AX27" s="198" t="s">
        <v>324</v>
      </c>
      <c r="AY27" s="198" t="s">
        <v>324</v>
      </c>
      <c r="AZ27" s="198" t="s">
        <v>324</v>
      </c>
      <c r="BA27" s="199" t="s">
        <v>324</v>
      </c>
      <c r="BB27" s="259" t="s">
        <v>324</v>
      </c>
      <c r="BC27" s="198">
        <v>2</v>
      </c>
      <c r="BD27" s="198">
        <v>2</v>
      </c>
      <c r="BE27" s="198">
        <v>2</v>
      </c>
      <c r="BF27" s="198">
        <v>2</v>
      </c>
      <c r="BG27" s="198" t="s">
        <v>323</v>
      </c>
      <c r="BH27" s="198" t="s">
        <v>323</v>
      </c>
      <c r="BI27" s="198" t="s">
        <v>323</v>
      </c>
      <c r="BJ27" s="198" t="s">
        <v>323</v>
      </c>
      <c r="BK27" s="198" t="s">
        <v>323</v>
      </c>
      <c r="BL27" s="198" t="s">
        <v>323</v>
      </c>
      <c r="BM27" s="198" t="s">
        <v>323</v>
      </c>
      <c r="BN27" s="198" t="s">
        <v>323</v>
      </c>
      <c r="BO27" s="198">
        <v>1</v>
      </c>
      <c r="BP27" s="198">
        <v>1</v>
      </c>
      <c r="BQ27" s="198">
        <v>1</v>
      </c>
      <c r="BR27" s="198">
        <v>1</v>
      </c>
      <c r="BS27" s="198" t="s">
        <v>325</v>
      </c>
      <c r="BT27" s="198" t="s">
        <v>325</v>
      </c>
      <c r="BU27" s="260" t="s">
        <v>325</v>
      </c>
      <c r="BV27" s="198"/>
      <c r="BW27" s="260"/>
    </row>
    <row r="28" spans="1:75" s="230" customFormat="1" ht="50.1" customHeight="1" thickBot="1">
      <c r="A28" s="595"/>
      <c r="B28" s="587"/>
      <c r="C28" s="589"/>
      <c r="D28" s="589"/>
      <c r="E28" s="591"/>
      <c r="F28" s="231"/>
      <c r="G28" s="232"/>
      <c r="H28" s="232"/>
      <c r="I28" s="232"/>
      <c r="J28" s="232"/>
      <c r="K28" s="232"/>
      <c r="L28" s="232"/>
      <c r="M28" s="232"/>
      <c r="N28" s="232"/>
      <c r="O28" s="232"/>
      <c r="P28" s="232"/>
      <c r="Q28" s="233"/>
      <c r="R28" s="231"/>
      <c r="S28" s="232"/>
      <c r="T28" s="232"/>
      <c r="U28" s="232"/>
      <c r="V28" s="232"/>
      <c r="W28" s="232"/>
      <c r="X28" s="232"/>
      <c r="Y28" s="232"/>
      <c r="Z28" s="232"/>
      <c r="AA28" s="232"/>
      <c r="AB28" s="232"/>
      <c r="AC28" s="233"/>
      <c r="AD28" s="231"/>
      <c r="AE28" s="232"/>
      <c r="AF28" s="232"/>
      <c r="AG28" s="232"/>
      <c r="AH28" s="232"/>
      <c r="AI28" s="232"/>
      <c r="AJ28" s="232"/>
      <c r="AK28" s="232"/>
      <c r="AL28" s="232"/>
      <c r="AM28" s="232"/>
      <c r="AN28" s="232"/>
      <c r="AO28" s="234"/>
      <c r="AP28" s="235"/>
      <c r="AQ28" s="236"/>
      <c r="AR28" s="236"/>
      <c r="AS28" s="236"/>
      <c r="AT28" s="237"/>
      <c r="AU28" s="237"/>
      <c r="AV28" s="237"/>
      <c r="AW28" s="237"/>
      <c r="AX28" s="237"/>
      <c r="AY28" s="237"/>
      <c r="AZ28" s="237"/>
      <c r="BA28" s="238"/>
      <c r="BB28" s="239"/>
      <c r="BC28" s="240"/>
      <c r="BD28" s="240"/>
      <c r="BE28" s="240"/>
      <c r="BF28" s="240"/>
      <c r="BG28" s="240"/>
      <c r="BH28" s="240"/>
      <c r="BI28" s="240"/>
      <c r="BJ28" s="240"/>
      <c r="BK28" s="240"/>
      <c r="BL28" s="240"/>
      <c r="BM28" s="240"/>
      <c r="BN28" s="240"/>
      <c r="BO28" s="240"/>
      <c r="BP28" s="240"/>
      <c r="BQ28" s="240"/>
      <c r="BR28" s="240"/>
      <c r="BS28" s="240"/>
      <c r="BT28" s="240"/>
      <c r="BU28" s="241"/>
    </row>
    <row r="29" spans="1:75" ht="134.25" customHeight="1"/>
  </sheetData>
  <mergeCells count="53">
    <mergeCell ref="E27:E28"/>
    <mergeCell ref="E24:E25"/>
    <mergeCell ref="A27:A28"/>
    <mergeCell ref="A21:A22"/>
    <mergeCell ref="B21:B22"/>
    <mergeCell ref="C21:C22"/>
    <mergeCell ref="D21:D22"/>
    <mergeCell ref="D24:D25"/>
    <mergeCell ref="C24:C25"/>
    <mergeCell ref="B24:B25"/>
    <mergeCell ref="D27:D28"/>
    <mergeCell ref="C27:C28"/>
    <mergeCell ref="B27:B28"/>
    <mergeCell ref="E21:E22"/>
    <mergeCell ref="A24:A25"/>
    <mergeCell ref="A15:A16"/>
    <mergeCell ref="B15:B16"/>
    <mergeCell ref="C15:C16"/>
    <mergeCell ref="D15:D16"/>
    <mergeCell ref="E15:E16"/>
    <mergeCell ref="A18:A19"/>
    <mergeCell ref="B18:B19"/>
    <mergeCell ref="C18:C19"/>
    <mergeCell ref="D18:D19"/>
    <mergeCell ref="E18:E19"/>
    <mergeCell ref="A9:A10"/>
    <mergeCell ref="B9:B10"/>
    <mergeCell ref="C9:C10"/>
    <mergeCell ref="D9:D10"/>
    <mergeCell ref="E9:E10"/>
    <mergeCell ref="A12:A13"/>
    <mergeCell ref="B12:B13"/>
    <mergeCell ref="C12:C13"/>
    <mergeCell ref="D12:D13"/>
    <mergeCell ref="E12:E13"/>
    <mergeCell ref="A6:A7"/>
    <mergeCell ref="B6:B7"/>
    <mergeCell ref="C6:C7"/>
    <mergeCell ref="D6:D7"/>
    <mergeCell ref="E6:E7"/>
    <mergeCell ref="A2:BU2"/>
    <mergeCell ref="BQ3:BU3"/>
    <mergeCell ref="A4:A5"/>
    <mergeCell ref="B4:B5"/>
    <mergeCell ref="C4:C5"/>
    <mergeCell ref="D4:D5"/>
    <mergeCell ref="E4:E5"/>
    <mergeCell ref="F4:Q4"/>
    <mergeCell ref="R4:AC4"/>
    <mergeCell ref="AD4:AO4"/>
    <mergeCell ref="AP4:BA4"/>
    <mergeCell ref="BB4:BM4"/>
    <mergeCell ref="BN4:BU4"/>
  </mergeCells>
  <phoneticPr fontId="21"/>
  <conditionalFormatting sqref="AP16:AQ17">
    <cfRule type="expression" dxfId="17" priority="67">
      <formula>AP16=3</formula>
    </cfRule>
    <cfRule type="expression" dxfId="16" priority="68">
      <formula>AP16=2</formula>
    </cfRule>
    <cfRule type="expression" dxfId="15" priority="69">
      <formula>AP16="F3"</formula>
    </cfRule>
    <cfRule type="expression" dxfId="14" priority="70">
      <formula>AP16="F2"</formula>
    </cfRule>
    <cfRule type="expression" dxfId="13" priority="71">
      <formula>AP16="F1"</formula>
    </cfRule>
    <cfRule type="expression" dxfId="12" priority="72">
      <formula>AP16=1</formula>
    </cfRule>
  </conditionalFormatting>
  <conditionalFormatting sqref="AP6:BA6 AP9:BA9 AP18:BA28">
    <cfRule type="expression" dxfId="11" priority="1">
      <formula>AP6=3</formula>
    </cfRule>
    <cfRule type="expression" dxfId="10" priority="2">
      <formula>AP6=2</formula>
    </cfRule>
    <cfRule type="expression" dxfId="9" priority="3">
      <formula>AP6="F3"</formula>
    </cfRule>
    <cfRule type="expression" dxfId="8" priority="4">
      <formula>AP6="F2"</formula>
    </cfRule>
    <cfRule type="expression" dxfId="7" priority="5">
      <formula>AP6="F1"</formula>
    </cfRule>
    <cfRule type="expression" dxfId="6" priority="6">
      <formula>AP6=1</formula>
    </cfRule>
  </conditionalFormatting>
  <conditionalFormatting sqref="AP12:BA12 AP15:BA15">
    <cfRule type="expression" dxfId="5" priority="25">
      <formula>AP12=3</formula>
    </cfRule>
    <cfRule type="expression" dxfId="4" priority="26">
      <formula>AP12=2</formula>
    </cfRule>
    <cfRule type="expression" dxfId="3" priority="27">
      <formula>AP12="F3"</formula>
    </cfRule>
    <cfRule type="expression" dxfId="2" priority="28">
      <formula>AP12="F2"</formula>
    </cfRule>
    <cfRule type="expression" dxfId="1" priority="29">
      <formula>AP12="F1"</formula>
    </cfRule>
    <cfRule type="expression" dxfId="0" priority="30">
      <formula>AP12=1</formula>
    </cfRule>
  </conditionalFormatting>
  <dataValidations count="3">
    <dataValidation type="list" allowBlank="1" showInputMessage="1" showErrorMessage="1" sqref="F28:BU28 F19:BU20 F22:BU23 F25:BU26 F16:BU17" xr:uid="{D0E7DF4A-6AD2-4495-98F3-AC88E1493C3E}">
      <formula1>"×,3,2,1,F1,F2,F3"</formula1>
    </dataValidation>
    <dataValidation type="list" allowBlank="1" showInputMessage="1" showErrorMessage="1" sqref="F6:BU6 F9:BU9 F27:BU27 F18:BU18 F12:BU12 F24:BU24 F15:BU15 F21:BU21" xr:uid="{5DD93511-94AD-4EDB-9D1C-8E4294767D25}">
      <formula1>"×,3,2,1,ＦＷ1,ＦＷ2,ＦＷ3"</formula1>
    </dataValidation>
    <dataValidation imeMode="halfAlpha" allowBlank="1" showInputMessage="1" showErrorMessage="1" sqref="B6:D28" xr:uid="{A655B6EF-8CD2-453F-B870-A75595FDEF64}"/>
  </dataValidations>
  <pageMargins left="0.73" right="0.2" top="0.7" bottom="0.2" header="0.31496062992125984" footer="0.21"/>
  <pageSetup paperSize="8" scale="59" orientation="landscape" r:id="rId1"/>
  <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CCC"/>
  </sheetPr>
  <dimension ref="A1:J23"/>
  <sheetViews>
    <sheetView showZeros="0" view="pageBreakPreview" zoomScaleNormal="100" zoomScaleSheetLayoutView="100" workbookViewId="0">
      <selection activeCell="C9" sqref="C9"/>
    </sheetView>
  </sheetViews>
  <sheetFormatPr defaultColWidth="9" defaultRowHeight="14.25"/>
  <cols>
    <col min="1" max="1" width="4" style="3" customWidth="1"/>
    <col min="2" max="2" width="21.125" style="3" customWidth="1"/>
    <col min="3" max="3" width="14.25" style="54" customWidth="1"/>
    <col min="4" max="4" width="7.5" style="3" customWidth="1"/>
    <col min="5" max="5" width="16.75" style="3" customWidth="1"/>
    <col min="6" max="6" width="15.125" style="3" customWidth="1"/>
    <col min="7" max="7" width="15.625" style="3" customWidth="1"/>
    <col min="8" max="8" width="9" style="3"/>
    <col min="9" max="9" width="20.25" style="3" bestFit="1" customWidth="1"/>
    <col min="10" max="10" width="10.5" style="3" bestFit="1" customWidth="1"/>
    <col min="11" max="16384" width="9" style="3"/>
  </cols>
  <sheetData>
    <row r="1" spans="1:10" ht="22.5" customHeight="1">
      <c r="A1" s="540" t="s">
        <v>197</v>
      </c>
      <c r="B1" s="540"/>
      <c r="C1" s="540"/>
      <c r="D1" s="540"/>
      <c r="E1" s="540"/>
      <c r="F1" s="65"/>
      <c r="G1" s="65"/>
    </row>
    <row r="2" spans="1:10" ht="22.5" customHeight="1">
      <c r="C2" s="600" t="s">
        <v>456</v>
      </c>
      <c r="D2" s="600"/>
      <c r="E2" s="601" t="s">
        <v>125</v>
      </c>
      <c r="F2" s="601"/>
      <c r="G2" s="55"/>
    </row>
    <row r="3" spans="1:10" ht="22.5" customHeight="1">
      <c r="A3" s="540" t="s">
        <v>126</v>
      </c>
      <c r="B3" s="540"/>
      <c r="C3" s="540"/>
      <c r="D3" s="540"/>
      <c r="E3" s="540"/>
      <c r="F3" s="540"/>
      <c r="G3" s="540"/>
      <c r="I3" s="37" t="s">
        <v>104</v>
      </c>
      <c r="J3" s="38">
        <v>45992</v>
      </c>
    </row>
    <row r="4" spans="1:10" ht="52.5" customHeight="1">
      <c r="B4" s="547" t="s">
        <v>106</v>
      </c>
      <c r="C4" s="537" t="s">
        <v>107</v>
      </c>
      <c r="D4" s="535" t="s">
        <v>113</v>
      </c>
      <c r="E4" s="535" t="s">
        <v>119</v>
      </c>
      <c r="F4" s="535" t="s">
        <v>127</v>
      </c>
      <c r="G4" s="554" t="s">
        <v>122</v>
      </c>
    </row>
    <row r="5" spans="1:10">
      <c r="B5" s="548"/>
      <c r="C5" s="538"/>
      <c r="D5" s="536"/>
      <c r="E5" s="536"/>
      <c r="F5" s="536"/>
      <c r="G5" s="555"/>
    </row>
    <row r="6" spans="1:10" ht="24.95" customHeight="1">
      <c r="B6" s="245"/>
      <c r="C6" s="59"/>
      <c r="D6" s="39" t="str">
        <f t="shared" ref="D6:D17" si="0">IF(ISBLANK(C6),"",DATEDIF(C6,$J$3,"y"))</f>
        <v/>
      </c>
      <c r="E6" s="59"/>
      <c r="F6" s="60"/>
      <c r="G6" s="64"/>
    </row>
    <row r="7" spans="1:10" ht="24.95" customHeight="1">
      <c r="B7" s="245"/>
      <c r="C7" s="59"/>
      <c r="D7" s="39" t="str">
        <f t="shared" si="0"/>
        <v/>
      </c>
      <c r="E7" s="59"/>
      <c r="F7" s="60"/>
      <c r="G7" s="64"/>
    </row>
    <row r="8" spans="1:10" ht="24.95" customHeight="1">
      <c r="B8" s="245"/>
      <c r="C8" s="59"/>
      <c r="D8" s="39" t="str">
        <f t="shared" si="0"/>
        <v/>
      </c>
      <c r="E8" s="59"/>
      <c r="F8" s="60"/>
      <c r="G8" s="64"/>
    </row>
    <row r="9" spans="1:10" ht="24.95" customHeight="1">
      <c r="B9" s="245"/>
      <c r="C9" s="59"/>
      <c r="D9" s="39" t="str">
        <f t="shared" si="0"/>
        <v/>
      </c>
      <c r="E9" s="59"/>
      <c r="F9" s="60"/>
      <c r="G9" s="64"/>
    </row>
    <row r="10" spans="1:10" ht="24.95" customHeight="1">
      <c r="B10" s="245"/>
      <c r="C10" s="59"/>
      <c r="D10" s="39" t="str">
        <f t="shared" si="0"/>
        <v/>
      </c>
      <c r="E10" s="59"/>
      <c r="F10" s="60"/>
      <c r="G10" s="64"/>
    </row>
    <row r="11" spans="1:10" ht="24.95" customHeight="1">
      <c r="B11" s="245"/>
      <c r="C11" s="59"/>
      <c r="D11" s="39" t="str">
        <f t="shared" si="0"/>
        <v/>
      </c>
      <c r="E11" s="59"/>
      <c r="F11" s="60"/>
      <c r="G11" s="64"/>
    </row>
    <row r="12" spans="1:10" ht="24.95" customHeight="1">
      <c r="B12" s="245"/>
      <c r="C12" s="59"/>
      <c r="D12" s="39" t="str">
        <f t="shared" si="0"/>
        <v/>
      </c>
      <c r="E12" s="59"/>
      <c r="F12" s="60"/>
      <c r="G12" s="64"/>
    </row>
    <row r="13" spans="1:10" ht="24.95" customHeight="1">
      <c r="B13" s="245"/>
      <c r="C13" s="59"/>
      <c r="D13" s="39" t="str">
        <f t="shared" si="0"/>
        <v/>
      </c>
      <c r="E13" s="59"/>
      <c r="F13" s="60"/>
      <c r="G13" s="64"/>
    </row>
    <row r="14" spans="1:10" ht="24.95" customHeight="1">
      <c r="B14" s="245"/>
      <c r="C14" s="59"/>
      <c r="D14" s="39" t="str">
        <f t="shared" si="0"/>
        <v/>
      </c>
      <c r="E14" s="59"/>
      <c r="F14" s="60"/>
      <c r="G14" s="64"/>
    </row>
    <row r="15" spans="1:10" ht="24.95" customHeight="1">
      <c r="B15" s="245"/>
      <c r="C15" s="59"/>
      <c r="D15" s="39" t="str">
        <f t="shared" si="0"/>
        <v/>
      </c>
      <c r="E15" s="59"/>
      <c r="F15" s="60"/>
      <c r="G15" s="64"/>
    </row>
    <row r="16" spans="1:10" ht="24.95" customHeight="1">
      <c r="B16" s="245"/>
      <c r="C16" s="59"/>
      <c r="D16" s="39" t="str">
        <f t="shared" si="0"/>
        <v/>
      </c>
      <c r="E16" s="59"/>
      <c r="F16" s="60"/>
      <c r="G16" s="64"/>
    </row>
    <row r="17" spans="1:7" ht="24.95" customHeight="1">
      <c r="B17" s="245"/>
      <c r="C17" s="59"/>
      <c r="D17" s="39" t="str">
        <f t="shared" si="0"/>
        <v/>
      </c>
      <c r="E17" s="59"/>
      <c r="F17" s="60"/>
      <c r="G17" s="64"/>
    </row>
    <row r="18" spans="1:7" ht="23.1" customHeight="1">
      <c r="B18" s="58" t="s">
        <v>110</v>
      </c>
      <c r="C18" s="56">
        <f>COUNTA(B6:B17)</f>
        <v>0</v>
      </c>
      <c r="D18" s="57" t="s">
        <v>124</v>
      </c>
      <c r="E18" s="50"/>
      <c r="F18" s="47"/>
      <c r="G18" s="53"/>
    </row>
    <row r="19" spans="1:7">
      <c r="B19" s="35"/>
      <c r="C19" s="69"/>
      <c r="D19" s="65"/>
      <c r="E19" s="65"/>
      <c r="F19" s="65"/>
      <c r="G19" s="65"/>
    </row>
    <row r="20" spans="1:7">
      <c r="A20" s="540" t="s">
        <v>111</v>
      </c>
      <c r="B20" s="540"/>
      <c r="C20" s="69"/>
      <c r="D20" s="65"/>
      <c r="E20" s="65"/>
      <c r="F20" s="65"/>
      <c r="G20" s="65"/>
    </row>
    <row r="21" spans="1:7" ht="19.5" customHeight="1">
      <c r="B21" s="599" t="s">
        <v>213</v>
      </c>
      <c r="C21" s="599"/>
      <c r="D21" s="599"/>
      <c r="E21" s="599"/>
      <c r="F21" s="599"/>
      <c r="G21" s="599"/>
    </row>
    <row r="22" spans="1:7" ht="19.5" customHeight="1">
      <c r="B22" s="599" t="s">
        <v>214</v>
      </c>
      <c r="C22" s="599"/>
      <c r="D22" s="599"/>
      <c r="E22" s="599"/>
      <c r="F22" s="599"/>
      <c r="G22" s="599"/>
    </row>
    <row r="23" spans="1:7" ht="24.75" customHeight="1">
      <c r="B23" s="598" t="s">
        <v>215</v>
      </c>
      <c r="C23" s="598"/>
      <c r="D23" s="598"/>
      <c r="E23" s="598"/>
      <c r="F23" s="598"/>
      <c r="G23" s="598"/>
    </row>
  </sheetData>
  <mergeCells count="14">
    <mergeCell ref="A1:E1"/>
    <mergeCell ref="B23:G23"/>
    <mergeCell ref="B22:G22"/>
    <mergeCell ref="B21:G21"/>
    <mergeCell ref="G4:G5"/>
    <mergeCell ref="C2:D2"/>
    <mergeCell ref="E2:F2"/>
    <mergeCell ref="B4:B5"/>
    <mergeCell ref="C4:C5"/>
    <mergeCell ref="D4:D5"/>
    <mergeCell ref="E4:E5"/>
    <mergeCell ref="F4:F5"/>
    <mergeCell ref="A20:B20"/>
    <mergeCell ref="A3:G3"/>
  </mergeCells>
  <phoneticPr fontId="2"/>
  <dataValidations count="2">
    <dataValidation type="list" allowBlank="1" showInputMessage="1" showErrorMessage="1" sqref="F6:F17" xr:uid="{00000000-0002-0000-0700-000000000000}">
      <formula1>"○"</formula1>
    </dataValidation>
    <dataValidation allowBlank="1" showInputMessage="1" showErrorMessage="1" promptTitle="自動入力" prompt="入力不要" sqref="D6:D17" xr:uid="{00000000-0002-0000-0700-000001000000}"/>
  </dataValidations>
  <printOptions horizontalCentered="1"/>
  <pageMargins left="0.23622047244094491" right="0.23622047244094491" top="0.74803149606299213" bottom="0.74803149606299213" header="0.31496062992125984" footer="0.31496062992125984"/>
  <pageSetup paperSize="9"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CC"/>
  </sheetPr>
  <dimension ref="A1:O25"/>
  <sheetViews>
    <sheetView showZeros="0" view="pageBreakPreview" zoomScaleNormal="100" zoomScaleSheetLayoutView="100" workbookViewId="0">
      <selection activeCell="E8" sqref="E8:E9"/>
    </sheetView>
  </sheetViews>
  <sheetFormatPr defaultColWidth="9" defaultRowHeight="14.25"/>
  <cols>
    <col min="1" max="1" width="2.75" style="3" customWidth="1"/>
    <col min="2" max="2" width="18.5" style="3" customWidth="1"/>
    <col min="3" max="3" width="11.875" style="3" customWidth="1"/>
    <col min="4" max="4" width="7" style="3" customWidth="1"/>
    <col min="5" max="6" width="34.375" style="3" customWidth="1"/>
    <col min="7" max="7" width="3.5" style="3" bestFit="1" customWidth="1"/>
    <col min="8" max="8" width="12.125" style="3" customWidth="1"/>
    <col min="9" max="9" width="10.5" style="10" customWidth="1"/>
    <col min="10" max="11" width="5.5" style="10" bestFit="1" customWidth="1"/>
    <col min="12" max="12" width="12.375" style="3" customWidth="1"/>
    <col min="13" max="13" width="20.25" style="3" bestFit="1" customWidth="1"/>
    <col min="14" max="14" width="11.625" style="3" bestFit="1" customWidth="1"/>
    <col min="15" max="16384" width="9" style="3"/>
  </cols>
  <sheetData>
    <row r="1" spans="1:15" ht="22.5" customHeight="1">
      <c r="A1" s="539" t="s">
        <v>332</v>
      </c>
      <c r="B1" s="539"/>
      <c r="C1" s="539"/>
      <c r="D1" s="539"/>
      <c r="E1" s="539"/>
      <c r="F1" s="539"/>
      <c r="G1" s="539"/>
      <c r="H1" s="539"/>
      <c r="I1" s="67"/>
      <c r="J1" s="67"/>
      <c r="K1" s="67"/>
      <c r="L1" s="67"/>
      <c r="M1" s="68"/>
      <c r="N1" s="65"/>
      <c r="O1" s="65"/>
    </row>
    <row r="2" spans="1:15" ht="34.5" customHeight="1">
      <c r="C2" s="600" t="s">
        <v>456</v>
      </c>
      <c r="D2" s="600"/>
      <c r="E2" s="601" t="s">
        <v>138</v>
      </c>
      <c r="F2" s="601"/>
      <c r="G2" s="601"/>
      <c r="H2" s="601"/>
      <c r="I2" s="601"/>
      <c r="J2" s="36"/>
      <c r="K2" s="36"/>
      <c r="L2" s="36"/>
      <c r="M2" s="55"/>
      <c r="N2" s="55"/>
      <c r="O2" s="55"/>
    </row>
    <row r="3" spans="1:15" ht="23.25" customHeight="1">
      <c r="A3" s="539" t="s">
        <v>128</v>
      </c>
      <c r="B3" s="539"/>
      <c r="C3" s="539"/>
      <c r="D3" s="539"/>
      <c r="E3" s="539"/>
      <c r="F3" s="539"/>
      <c r="G3" s="539"/>
      <c r="H3" s="539"/>
      <c r="I3" s="539"/>
      <c r="J3" s="539"/>
      <c r="K3" s="539"/>
      <c r="M3" s="37" t="s">
        <v>104</v>
      </c>
      <c r="N3" s="38">
        <v>45992</v>
      </c>
    </row>
    <row r="4" spans="1:15" ht="20.25" customHeight="1">
      <c r="B4" s="609" t="s">
        <v>106</v>
      </c>
      <c r="C4" s="610" t="s">
        <v>107</v>
      </c>
      <c r="D4" s="609" t="s">
        <v>113</v>
      </c>
      <c r="E4" s="603" t="s">
        <v>129</v>
      </c>
      <c r="F4" s="603" t="s">
        <v>130</v>
      </c>
      <c r="G4" s="605" t="s">
        <v>140</v>
      </c>
      <c r="H4" s="606"/>
      <c r="I4" s="603" t="s">
        <v>137</v>
      </c>
      <c r="J4" s="609" t="s">
        <v>141</v>
      </c>
      <c r="K4" s="609"/>
      <c r="N4" s="366">
        <v>45657</v>
      </c>
    </row>
    <row r="5" spans="1:15" ht="28.5">
      <c r="B5" s="609"/>
      <c r="C5" s="610"/>
      <c r="D5" s="609"/>
      <c r="E5" s="604"/>
      <c r="F5" s="604"/>
      <c r="G5" s="607"/>
      <c r="H5" s="608"/>
      <c r="I5" s="604"/>
      <c r="J5" s="70" t="s">
        <v>142</v>
      </c>
      <c r="K5" s="70" t="s">
        <v>139</v>
      </c>
    </row>
    <row r="6" spans="1:15" ht="20.100000000000001" customHeight="1">
      <c r="B6" s="602"/>
      <c r="C6" s="611"/>
      <c r="D6" s="603" t="str">
        <f>IF(ISBLANK(C6),"",DATEDIF(C6,$N$3,"y"))</f>
        <v/>
      </c>
      <c r="E6" s="612"/>
      <c r="F6" s="612"/>
      <c r="G6" s="72" t="s">
        <v>131</v>
      </c>
      <c r="H6" s="253"/>
      <c r="I6" s="602"/>
      <c r="J6" s="602"/>
      <c r="K6" s="602"/>
    </row>
    <row r="7" spans="1:15" ht="20.100000000000001" customHeight="1">
      <c r="B7" s="602"/>
      <c r="C7" s="602"/>
      <c r="D7" s="604" t="str">
        <f t="shared" ref="D7:D17" si="0">IF(ISBLANK(C7),"",DATEDIF(C7,$I$3,"y"))</f>
        <v/>
      </c>
      <c r="E7" s="612"/>
      <c r="F7" s="612"/>
      <c r="G7" s="73" t="s">
        <v>132</v>
      </c>
      <c r="H7" s="256" t="str">
        <f>IF(ISBLANK(H6),"",$N$4)</f>
        <v/>
      </c>
      <c r="I7" s="602"/>
      <c r="J7" s="602"/>
      <c r="K7" s="602"/>
    </row>
    <row r="8" spans="1:15" ht="20.100000000000001" customHeight="1">
      <c r="B8" s="602"/>
      <c r="C8" s="611"/>
      <c r="D8" s="603" t="str">
        <f t="shared" ref="D8" si="1">IF(ISBLANK(C8),"",DATEDIF(C8,$N$3,"y"))</f>
        <v/>
      </c>
      <c r="E8" s="612"/>
      <c r="F8" s="612"/>
      <c r="G8" s="72" t="s">
        <v>131</v>
      </c>
      <c r="H8" s="253"/>
      <c r="I8" s="602"/>
      <c r="J8" s="602"/>
      <c r="K8" s="602"/>
    </row>
    <row r="9" spans="1:15" ht="20.100000000000001" customHeight="1">
      <c r="B9" s="602"/>
      <c r="C9" s="602"/>
      <c r="D9" s="604" t="str">
        <f t="shared" si="0"/>
        <v/>
      </c>
      <c r="E9" s="612"/>
      <c r="F9" s="612"/>
      <c r="G9" s="73" t="s">
        <v>132</v>
      </c>
      <c r="H9" s="256" t="str">
        <f>IF(ISBLANK(H8),"",$N$4)</f>
        <v/>
      </c>
      <c r="I9" s="602"/>
      <c r="J9" s="602"/>
      <c r="K9" s="602"/>
    </row>
    <row r="10" spans="1:15" ht="20.100000000000001" customHeight="1">
      <c r="B10" s="602"/>
      <c r="C10" s="611"/>
      <c r="D10" s="603" t="str">
        <f t="shared" ref="D10" si="2">IF(ISBLANK(C10),"",DATEDIF(C10,$N$3,"y"))</f>
        <v/>
      </c>
      <c r="E10" s="612"/>
      <c r="F10" s="612"/>
      <c r="G10" s="72" t="s">
        <v>131</v>
      </c>
      <c r="H10" s="253"/>
      <c r="I10" s="602"/>
      <c r="J10" s="602"/>
      <c r="K10" s="602"/>
    </row>
    <row r="11" spans="1:15" ht="20.100000000000001" customHeight="1">
      <c r="B11" s="602"/>
      <c r="C11" s="602"/>
      <c r="D11" s="604" t="str">
        <f t="shared" si="0"/>
        <v/>
      </c>
      <c r="E11" s="612"/>
      <c r="F11" s="612"/>
      <c r="G11" s="73" t="s">
        <v>132</v>
      </c>
      <c r="H11" s="256" t="str">
        <f>IF(ISBLANK(H10),"",$N$4)</f>
        <v/>
      </c>
      <c r="I11" s="602"/>
      <c r="J11" s="602"/>
      <c r="K11" s="602"/>
    </row>
    <row r="12" spans="1:15" ht="20.100000000000001" customHeight="1">
      <c r="B12" s="602"/>
      <c r="C12" s="611"/>
      <c r="D12" s="603" t="str">
        <f t="shared" ref="D12" si="3">IF(ISBLANK(C12),"",DATEDIF(C12,$N$3,"y"))</f>
        <v/>
      </c>
      <c r="E12" s="612"/>
      <c r="F12" s="612"/>
      <c r="G12" s="72" t="s">
        <v>131</v>
      </c>
      <c r="H12" s="253"/>
      <c r="I12" s="602"/>
      <c r="J12" s="602"/>
      <c r="K12" s="602"/>
    </row>
    <row r="13" spans="1:15" ht="20.100000000000001" customHeight="1">
      <c r="B13" s="602"/>
      <c r="C13" s="602"/>
      <c r="D13" s="604" t="str">
        <f t="shared" si="0"/>
        <v/>
      </c>
      <c r="E13" s="612"/>
      <c r="F13" s="612"/>
      <c r="G13" s="73" t="s">
        <v>132</v>
      </c>
      <c r="H13" s="256" t="str">
        <f>IF(ISBLANK(H12),"",$N$4)</f>
        <v/>
      </c>
      <c r="I13" s="602"/>
      <c r="J13" s="602"/>
      <c r="K13" s="602"/>
    </row>
    <row r="14" spans="1:15" ht="20.100000000000001" customHeight="1">
      <c r="B14" s="602"/>
      <c r="C14" s="611"/>
      <c r="D14" s="603" t="str">
        <f t="shared" ref="D14" si="4">IF(ISBLANK(C14),"",DATEDIF(C14,$N$3,"y"))</f>
        <v/>
      </c>
      <c r="E14" s="612"/>
      <c r="F14" s="612"/>
      <c r="G14" s="72" t="s">
        <v>131</v>
      </c>
      <c r="H14" s="253"/>
      <c r="I14" s="602"/>
      <c r="J14" s="602"/>
      <c r="K14" s="602"/>
    </row>
    <row r="15" spans="1:15" ht="20.100000000000001" customHeight="1">
      <c r="B15" s="602"/>
      <c r="C15" s="602"/>
      <c r="D15" s="604" t="str">
        <f t="shared" si="0"/>
        <v/>
      </c>
      <c r="E15" s="612"/>
      <c r="F15" s="612"/>
      <c r="G15" s="73" t="s">
        <v>132</v>
      </c>
      <c r="H15" s="256" t="str">
        <f>IF(ISBLANK(H14),"",$N$4)</f>
        <v/>
      </c>
      <c r="I15" s="602"/>
      <c r="J15" s="602"/>
      <c r="K15" s="602"/>
    </row>
    <row r="16" spans="1:15" ht="20.100000000000001" customHeight="1">
      <c r="B16" s="602"/>
      <c r="C16" s="611"/>
      <c r="D16" s="603" t="str">
        <f t="shared" ref="D16" si="5">IF(ISBLANK(C16),"",DATEDIF(C16,$N$3,"y"))</f>
        <v/>
      </c>
      <c r="E16" s="612"/>
      <c r="F16" s="612"/>
      <c r="G16" s="72" t="s">
        <v>131</v>
      </c>
      <c r="H16" s="253"/>
      <c r="I16" s="602"/>
      <c r="J16" s="602"/>
      <c r="K16" s="602"/>
    </row>
    <row r="17" spans="1:12" ht="20.100000000000001" customHeight="1">
      <c r="B17" s="602"/>
      <c r="C17" s="602"/>
      <c r="D17" s="604" t="str">
        <f t="shared" si="0"/>
        <v/>
      </c>
      <c r="E17" s="612"/>
      <c r="F17" s="612"/>
      <c r="G17" s="73" t="s">
        <v>132</v>
      </c>
      <c r="H17" s="256" t="str">
        <f>IF(ISBLANK(H16),"",$N$4)</f>
        <v/>
      </c>
      <c r="I17" s="602"/>
      <c r="J17" s="602"/>
      <c r="K17" s="602"/>
    </row>
    <row r="18" spans="1:12" ht="23.1" customHeight="1">
      <c r="B18" s="70" t="s">
        <v>110</v>
      </c>
      <c r="C18" s="56">
        <f>COUNTA(B6:B17)</f>
        <v>0</v>
      </c>
      <c r="D18" s="57" t="s">
        <v>124</v>
      </c>
      <c r="E18" s="71"/>
      <c r="F18" s="71"/>
      <c r="G18" s="613"/>
      <c r="H18" s="614"/>
      <c r="I18" s="70"/>
      <c r="J18" s="70"/>
      <c r="K18" s="70"/>
    </row>
    <row r="19" spans="1:12" ht="23.1" customHeight="1">
      <c r="B19" s="35"/>
      <c r="C19"/>
      <c r="D19"/>
      <c r="E19"/>
      <c r="F19"/>
      <c r="G19"/>
      <c r="H19"/>
      <c r="I19" s="74"/>
      <c r="J19" s="74"/>
      <c r="K19" s="74"/>
    </row>
    <row r="20" spans="1:12" ht="23.1" customHeight="1">
      <c r="A20" s="539" t="s">
        <v>133</v>
      </c>
      <c r="B20" s="539"/>
      <c r="C20" s="539"/>
      <c r="D20" s="539"/>
      <c r="E20" s="539"/>
      <c r="F20" s="539"/>
      <c r="G20" s="35"/>
      <c r="H20" s="255" t="s">
        <v>312</v>
      </c>
      <c r="I20" s="254" t="str">
        <f>IF(ISBLANK(H6),"",DATEDIF(H6,H7,"y"))</f>
        <v/>
      </c>
      <c r="J20" s="615" t="str">
        <f>IF(ISBLANK(H6),"",DATEDIF(H6,H7,"ym"))</f>
        <v/>
      </c>
      <c r="K20" s="615"/>
      <c r="L20" s="257"/>
    </row>
    <row r="21" spans="1:12" ht="23.1" customHeight="1">
      <c r="B21" s="252" t="s">
        <v>311</v>
      </c>
      <c r="C21" s="35" t="s">
        <v>143</v>
      </c>
      <c r="D21" s="35"/>
      <c r="E21" s="35"/>
      <c r="F21" s="35"/>
      <c r="G21" s="35"/>
      <c r="H21" s="27" t="str">
        <f>IF(ISBLANK(B8),"",$H$20)</f>
        <v/>
      </c>
      <c r="I21" s="254" t="str">
        <f>IF(ISBLANK(H8),"",DATEDIF(H8,H9,"y"))</f>
        <v/>
      </c>
      <c r="J21" s="615" t="str">
        <f>IF(ISBLANK(H8),"",DATEDIF(H8,H9,"ym"))</f>
        <v/>
      </c>
      <c r="K21" s="615"/>
      <c r="L21" s="257"/>
    </row>
    <row r="22" spans="1:12" ht="23.1" customHeight="1">
      <c r="B22" s="35"/>
      <c r="C22"/>
      <c r="D22"/>
      <c r="E22"/>
      <c r="F22"/>
      <c r="G22"/>
      <c r="H22" s="27" t="str">
        <f>IF(ISBLANK(B10),"",$H$20)</f>
        <v/>
      </c>
      <c r="I22" s="254" t="str">
        <f>IF(ISBLANK(H10),"",DATEDIF(H10,H11,"y"))</f>
        <v/>
      </c>
      <c r="J22" s="615" t="str">
        <f>IF(ISBLANK(H10),"",DATEDIF(H10,H11,"ym"))</f>
        <v/>
      </c>
      <c r="K22" s="615"/>
      <c r="L22" s="257"/>
    </row>
    <row r="23" spans="1:12" ht="23.1" customHeight="1">
      <c r="A23" s="539" t="s">
        <v>134</v>
      </c>
      <c r="B23" s="539"/>
      <c r="C23"/>
      <c r="D23"/>
      <c r="E23"/>
      <c r="F23"/>
      <c r="G23"/>
      <c r="H23" s="27" t="str">
        <f>IF(ISBLANK(B12),"",$H$20)</f>
        <v/>
      </c>
      <c r="I23" s="254" t="str">
        <f>IF(ISBLANK(H12),"",DATEDIF(H12,H13,"y"))</f>
        <v/>
      </c>
      <c r="J23" s="615" t="str">
        <f>IF(ISBLANK(H12),"",DATEDIF(H12,H13,"ym"))</f>
        <v/>
      </c>
      <c r="K23" s="615"/>
      <c r="L23" s="257"/>
    </row>
    <row r="24" spans="1:12" ht="23.1" customHeight="1">
      <c r="B24" s="539" t="s">
        <v>135</v>
      </c>
      <c r="C24" s="539"/>
      <c r="D24" s="539"/>
      <c r="E24" s="539"/>
      <c r="F24" s="539"/>
      <c r="G24" s="35"/>
      <c r="H24" s="27" t="str">
        <f>IF(ISBLANK(B14),"",$H$20)</f>
        <v/>
      </c>
      <c r="I24" s="254" t="str">
        <f>IF(ISBLANK(H14),"",DATEDIF(H14,H15,"y"))</f>
        <v/>
      </c>
      <c r="J24" s="615" t="str">
        <f>IF(ISBLANK(H14),"",DATEDIF(H14,H15,"ym"))</f>
        <v/>
      </c>
      <c r="K24" s="615"/>
      <c r="L24" s="257"/>
    </row>
    <row r="25" spans="1:12" ht="23.1" customHeight="1">
      <c r="B25" s="616" t="s">
        <v>136</v>
      </c>
      <c r="C25" s="616"/>
      <c r="D25" s="616"/>
      <c r="E25" s="616"/>
      <c r="F25" s="616"/>
      <c r="G25" s="251"/>
      <c r="H25" s="27" t="str">
        <f>IF(ISBLANK(B16),"",$H$20)</f>
        <v/>
      </c>
      <c r="I25" s="254" t="str">
        <f>IF(ISBLANK(H16),"",DATEDIF(H16,H17,"y"))</f>
        <v/>
      </c>
      <c r="J25" s="615" t="str">
        <f>IF(ISBLANK(H16),"",DATEDIF(H16,H17,"ym"))</f>
        <v/>
      </c>
      <c r="K25" s="615"/>
    </row>
  </sheetData>
  <mergeCells count="71">
    <mergeCell ref="J20:K20"/>
    <mergeCell ref="A20:F20"/>
    <mergeCell ref="B24:F24"/>
    <mergeCell ref="B25:F25"/>
    <mergeCell ref="J21:K21"/>
    <mergeCell ref="J22:K22"/>
    <mergeCell ref="J23:K23"/>
    <mergeCell ref="J24:K24"/>
    <mergeCell ref="J25:K25"/>
    <mergeCell ref="A23:B23"/>
    <mergeCell ref="F16:F17"/>
    <mergeCell ref="C12:C13"/>
    <mergeCell ref="B14:B15"/>
    <mergeCell ref="G18:H18"/>
    <mergeCell ref="I10:I11"/>
    <mergeCell ref="I12:I13"/>
    <mergeCell ref="I14:I15"/>
    <mergeCell ref="I16:I17"/>
    <mergeCell ref="B6:B7"/>
    <mergeCell ref="I8:I9"/>
    <mergeCell ref="K14:K15"/>
    <mergeCell ref="C6:C7"/>
    <mergeCell ref="E6:E7"/>
    <mergeCell ref="F6:F7"/>
    <mergeCell ref="I6:I7"/>
    <mergeCell ref="F8:F9"/>
    <mergeCell ref="D12:D13"/>
    <mergeCell ref="E12:E13"/>
    <mergeCell ref="F12:F13"/>
    <mergeCell ref="K6:K7"/>
    <mergeCell ref="K10:K11"/>
    <mergeCell ref="K12:K13"/>
    <mergeCell ref="C14:C15"/>
    <mergeCell ref="D14:D15"/>
    <mergeCell ref="K16:K17"/>
    <mergeCell ref="B10:B11"/>
    <mergeCell ref="C10:C11"/>
    <mergeCell ref="D10:D11"/>
    <mergeCell ref="E10:E11"/>
    <mergeCell ref="F10:F11"/>
    <mergeCell ref="B12:B13"/>
    <mergeCell ref="E14:E15"/>
    <mergeCell ref="F14:F15"/>
    <mergeCell ref="J10:J11"/>
    <mergeCell ref="J12:J13"/>
    <mergeCell ref="J14:J15"/>
    <mergeCell ref="J16:J17"/>
    <mergeCell ref="B16:B17"/>
    <mergeCell ref="C16:C17"/>
    <mergeCell ref="D16:D17"/>
    <mergeCell ref="B8:B9"/>
    <mergeCell ref="C8:C9"/>
    <mergeCell ref="D8:D9"/>
    <mergeCell ref="E8:E9"/>
    <mergeCell ref="E16:E17"/>
    <mergeCell ref="J8:J9"/>
    <mergeCell ref="K8:K9"/>
    <mergeCell ref="A1:H1"/>
    <mergeCell ref="A3:K3"/>
    <mergeCell ref="E2:I2"/>
    <mergeCell ref="D6:D7"/>
    <mergeCell ref="F4:F5"/>
    <mergeCell ref="E4:E5"/>
    <mergeCell ref="G4:H5"/>
    <mergeCell ref="I4:I5"/>
    <mergeCell ref="B4:B5"/>
    <mergeCell ref="C4:C5"/>
    <mergeCell ref="D4:D5"/>
    <mergeCell ref="C2:D2"/>
    <mergeCell ref="J4:K4"/>
    <mergeCell ref="J6:J7"/>
  </mergeCells>
  <phoneticPr fontId="2"/>
  <dataValidations count="1">
    <dataValidation type="list" allowBlank="1" showInputMessage="1" showErrorMessage="1" sqref="J6:K17" xr:uid="{00000000-0002-0000-0800-000000000000}">
      <formula1>"○"</formula1>
    </dataValidation>
  </dataValidations>
  <printOptions horizontalCentered="1"/>
  <pageMargins left="0.23622047244094491" right="0.23622047244094491" top="0.74803149606299213" bottom="0.38" header="0.31496062992125984" footer="0.31496062992125984"/>
  <pageSetup paperSize="9" orientation="landscape" r:id="rId1"/>
  <headerFooter alignWithMargins="0"/>
  <drawing r:id="rId2"/>
  <legacy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70C0"/>
  </sheetPr>
  <dimension ref="A1:O21"/>
  <sheetViews>
    <sheetView showZeros="0" view="pageBreakPreview" zoomScaleNormal="100" zoomScaleSheetLayoutView="100" workbookViewId="0">
      <selection activeCell="B7" sqref="B7"/>
    </sheetView>
  </sheetViews>
  <sheetFormatPr defaultColWidth="9" defaultRowHeight="14.25"/>
  <cols>
    <col min="1" max="1" width="23.125" style="3" customWidth="1"/>
    <col min="2" max="2" width="12.75" style="10" customWidth="1"/>
    <col min="3" max="3" width="17.25" style="3" bestFit="1" customWidth="1"/>
    <col min="4" max="15" width="7.625" style="3" customWidth="1"/>
    <col min="16" max="16" width="10.625" style="3" customWidth="1"/>
    <col min="17" max="16384" width="9" style="3"/>
  </cols>
  <sheetData>
    <row r="1" spans="1:15" ht="20.100000000000001" customHeight="1">
      <c r="A1" s="31" t="s">
        <v>198</v>
      </c>
      <c r="C1" s="8"/>
      <c r="D1" s="8"/>
    </row>
    <row r="2" spans="1:15" ht="24.75" customHeight="1">
      <c r="C2" s="10" t="s">
        <v>457</v>
      </c>
      <c r="D2" s="475" t="s">
        <v>144</v>
      </c>
      <c r="E2" s="475"/>
      <c r="F2" s="475"/>
      <c r="G2" s="475"/>
      <c r="H2" s="475"/>
      <c r="I2" s="475"/>
      <c r="J2" s="475"/>
      <c r="K2" s="475"/>
      <c r="L2" s="8"/>
      <c r="M2" s="8"/>
      <c r="N2" s="8"/>
      <c r="O2" s="8"/>
    </row>
    <row r="3" spans="1:15" ht="19.5" customHeight="1">
      <c r="A3" s="8" t="s">
        <v>7</v>
      </c>
      <c r="C3" s="8"/>
      <c r="D3" s="10"/>
      <c r="E3" s="10"/>
      <c r="F3" s="10"/>
      <c r="G3" s="10"/>
      <c r="H3" s="10"/>
      <c r="I3" s="10"/>
      <c r="J3" s="10"/>
      <c r="K3" s="10"/>
      <c r="L3" s="10"/>
      <c r="M3" s="10"/>
      <c r="N3" s="10"/>
      <c r="O3" s="10"/>
    </row>
    <row r="4" spans="1:15" ht="19.5" customHeight="1">
      <c r="A4" s="562" t="s">
        <v>8</v>
      </c>
      <c r="B4" s="618" t="s">
        <v>9</v>
      </c>
      <c r="C4" s="618" t="s">
        <v>10</v>
      </c>
      <c r="D4" s="562" t="s">
        <v>11</v>
      </c>
      <c r="E4" s="562"/>
      <c r="F4" s="562"/>
      <c r="G4" s="562"/>
      <c r="H4" s="562"/>
      <c r="I4" s="562"/>
      <c r="J4" s="562"/>
      <c r="K4" s="562"/>
      <c r="L4" s="562"/>
      <c r="M4" s="562"/>
      <c r="N4" s="562"/>
      <c r="O4" s="562"/>
    </row>
    <row r="5" spans="1:15" ht="19.5" customHeight="1">
      <c r="A5" s="562"/>
      <c r="B5" s="618"/>
      <c r="C5" s="618"/>
      <c r="D5" s="619" t="s">
        <v>479</v>
      </c>
      <c r="E5" s="620"/>
      <c r="F5" s="620"/>
      <c r="G5" s="620"/>
      <c r="H5" s="620"/>
      <c r="I5" s="620"/>
      <c r="J5" s="620"/>
      <c r="K5" s="620"/>
      <c r="L5" s="620"/>
      <c r="M5" s="620"/>
      <c r="N5" s="620"/>
      <c r="O5" s="621"/>
    </row>
    <row r="6" spans="1:15" ht="24.95" customHeight="1">
      <c r="A6" s="562"/>
      <c r="B6" s="562"/>
      <c r="C6" s="562"/>
      <c r="D6" s="4" t="s">
        <v>12</v>
      </c>
      <c r="E6" s="4" t="s">
        <v>13</v>
      </c>
      <c r="F6" s="4" t="s">
        <v>14</v>
      </c>
      <c r="G6" s="4" t="s">
        <v>15</v>
      </c>
      <c r="H6" s="4" t="s">
        <v>16</v>
      </c>
      <c r="I6" s="4" t="s">
        <v>17</v>
      </c>
      <c r="J6" s="4" t="s">
        <v>18</v>
      </c>
      <c r="K6" s="4" t="s">
        <v>19</v>
      </c>
      <c r="L6" s="4" t="s">
        <v>20</v>
      </c>
      <c r="M6" s="4" t="s">
        <v>21</v>
      </c>
      <c r="N6" s="4" t="s">
        <v>22</v>
      </c>
      <c r="O6" s="4" t="s">
        <v>23</v>
      </c>
    </row>
    <row r="7" spans="1:15" ht="27" customHeight="1">
      <c r="A7" s="79"/>
      <c r="B7" s="78"/>
      <c r="C7" s="79"/>
      <c r="D7" s="4" t="str">
        <f>IF(OR(C7="FW2のみ",C7="FW3のみ",C7="FW1～2",C7="FW2～3"),"○","")</f>
        <v/>
      </c>
      <c r="E7" s="4"/>
      <c r="F7" s="4"/>
      <c r="G7" s="4"/>
      <c r="H7" s="4"/>
      <c r="I7" s="4" t="str">
        <f>IF(OR(C7="FW2のみ",C7="FW1のみ",C7="FW1～2",C7="FW2～3"),"○","")</f>
        <v/>
      </c>
      <c r="J7" s="4" t="str">
        <f>IF(OR(C7="FW2のみ",C7="FW1のみ",C7="FW1～2",C7="FW2～3"),"○","")</f>
        <v/>
      </c>
      <c r="K7" s="4" t="str">
        <f>IF(OR(C7="FW2のみ",C7="FW1のみ",C7="FW1～2",C7="FW2～3"),"○","")</f>
        <v/>
      </c>
      <c r="L7" s="4" t="str">
        <f>IF(OR(C7="FW2のみ",C7="FW1のみ",C7="FW1～2",C7="FW2～3"),"○","")</f>
        <v/>
      </c>
      <c r="M7" s="4" t="str">
        <f>IF(OR(C7="FW2のみ",C7="FW1のみ",C7="FW1～2",C7="FW2～3"),"○","")</f>
        <v/>
      </c>
      <c r="N7" s="4" t="str">
        <f>IF(OR(C7="FW2のみ",C7="FW1のみ",C7="FW1～2",C7="FW2～3"),"○","")</f>
        <v/>
      </c>
      <c r="O7" s="4" t="str">
        <f>IF(OR(C7="FW2のみ",C7="FW1のみ",C7="FW1～2",C7="FW2～3"),"○","")</f>
        <v/>
      </c>
    </row>
    <row r="8" spans="1:15" ht="27" customHeight="1">
      <c r="A8" s="79"/>
      <c r="B8" s="78"/>
      <c r="C8" s="79"/>
      <c r="D8" s="4" t="str">
        <f t="shared" ref="D8:D19" si="0">IF(OR(C8="FW2のみ",C8="FW3のみ",C8="FW1～2",C8="FW2～3"),"○","")</f>
        <v/>
      </c>
      <c r="E8" s="4"/>
      <c r="F8" s="4"/>
      <c r="G8" s="4"/>
      <c r="H8" s="4"/>
      <c r="I8" s="4" t="str">
        <f t="shared" ref="I8:I19" si="1">IF(OR(C8="FW2のみ",C8="FW1のみ",C8="FW1～2",C8="FW2～3"),"○","")</f>
        <v/>
      </c>
      <c r="J8" s="4" t="str">
        <f t="shared" ref="J8:J19" si="2">IF(OR(C8="FW2のみ",C8="FW1のみ",C8="FW1～2",C8="FW2～3"),"○","")</f>
        <v/>
      </c>
      <c r="K8" s="4" t="str">
        <f t="shared" ref="K8:K19" si="3">IF(OR(C8="FW2のみ",C8="FW1のみ",C8="FW1～2",C8="FW2～3"),"○","")</f>
        <v/>
      </c>
      <c r="L8" s="4" t="str">
        <f t="shared" ref="L8:L19" si="4">IF(OR(C8="FW2のみ",C8="FW1のみ",C8="FW1～2",C8="FW2～3"),"○","")</f>
        <v/>
      </c>
      <c r="M8" s="4" t="str">
        <f t="shared" ref="M8:M19" si="5">IF(OR(C8="FW2のみ",C8="FW1のみ",C8="FW1～2",C8="FW2～3"),"○","")</f>
        <v/>
      </c>
      <c r="N8" s="4" t="str">
        <f t="shared" ref="N8:N19" si="6">IF(OR(C8="FW2のみ",C8="FW1のみ",C8="FW1～2",C8="FW2～3"),"○","")</f>
        <v/>
      </c>
      <c r="O8" s="4" t="str">
        <f t="shared" ref="O8:O19" si="7">IF(OR(C8="FW2のみ",C8="FW1のみ",C8="FW1～2",C8="FW2～3"),"○","")</f>
        <v/>
      </c>
    </row>
    <row r="9" spans="1:15" ht="27" customHeight="1">
      <c r="A9" s="79"/>
      <c r="B9" s="78"/>
      <c r="C9" s="79"/>
      <c r="D9" s="4" t="str">
        <f t="shared" si="0"/>
        <v/>
      </c>
      <c r="E9" s="4"/>
      <c r="F9" s="4"/>
      <c r="G9" s="4"/>
      <c r="H9" s="4"/>
      <c r="I9" s="4" t="str">
        <f t="shared" si="1"/>
        <v/>
      </c>
      <c r="J9" s="4" t="str">
        <f t="shared" si="2"/>
        <v/>
      </c>
      <c r="K9" s="4" t="str">
        <f t="shared" si="3"/>
        <v/>
      </c>
      <c r="L9" s="4" t="str">
        <f t="shared" si="4"/>
        <v/>
      </c>
      <c r="M9" s="4" t="str">
        <f t="shared" si="5"/>
        <v/>
      </c>
      <c r="N9" s="4" t="str">
        <f t="shared" si="6"/>
        <v/>
      </c>
      <c r="O9" s="4" t="str">
        <f t="shared" si="7"/>
        <v/>
      </c>
    </row>
    <row r="10" spans="1:15" ht="27" customHeight="1">
      <c r="A10" s="79"/>
      <c r="B10" s="78"/>
      <c r="C10" s="79"/>
      <c r="D10" s="4" t="str">
        <f t="shared" si="0"/>
        <v/>
      </c>
      <c r="E10" s="4"/>
      <c r="F10" s="4"/>
      <c r="G10" s="4"/>
      <c r="H10" s="4"/>
      <c r="I10" s="4" t="str">
        <f t="shared" si="1"/>
        <v/>
      </c>
      <c r="J10" s="4" t="str">
        <f t="shared" si="2"/>
        <v/>
      </c>
      <c r="K10" s="4" t="str">
        <f t="shared" si="3"/>
        <v/>
      </c>
      <c r="L10" s="4" t="str">
        <f t="shared" si="4"/>
        <v/>
      </c>
      <c r="M10" s="4" t="str">
        <f t="shared" si="5"/>
        <v/>
      </c>
      <c r="N10" s="4" t="str">
        <f t="shared" si="6"/>
        <v/>
      </c>
      <c r="O10" s="4" t="str">
        <f t="shared" si="7"/>
        <v/>
      </c>
    </row>
    <row r="11" spans="1:15" ht="27" customHeight="1">
      <c r="A11" s="79"/>
      <c r="B11" s="78"/>
      <c r="C11" s="79"/>
      <c r="D11" s="4" t="str">
        <f t="shared" si="0"/>
        <v/>
      </c>
      <c r="E11" s="4"/>
      <c r="F11" s="4"/>
      <c r="G11" s="4"/>
      <c r="H11" s="4"/>
      <c r="I11" s="4" t="str">
        <f t="shared" si="1"/>
        <v/>
      </c>
      <c r="J11" s="4" t="str">
        <f t="shared" si="2"/>
        <v/>
      </c>
      <c r="K11" s="4" t="str">
        <f t="shared" si="3"/>
        <v/>
      </c>
      <c r="L11" s="4" t="str">
        <f t="shared" si="4"/>
        <v/>
      </c>
      <c r="M11" s="4" t="str">
        <f t="shared" si="5"/>
        <v/>
      </c>
      <c r="N11" s="4" t="str">
        <f t="shared" si="6"/>
        <v/>
      </c>
      <c r="O11" s="4" t="str">
        <f t="shared" si="7"/>
        <v/>
      </c>
    </row>
    <row r="12" spans="1:15" ht="27" customHeight="1">
      <c r="A12" s="79"/>
      <c r="B12" s="78"/>
      <c r="C12" s="79"/>
      <c r="D12" s="4" t="str">
        <f t="shared" si="0"/>
        <v/>
      </c>
      <c r="E12" s="4"/>
      <c r="F12" s="4"/>
      <c r="G12" s="4"/>
      <c r="H12" s="4"/>
      <c r="I12" s="4" t="str">
        <f t="shared" si="1"/>
        <v/>
      </c>
      <c r="J12" s="4" t="str">
        <f t="shared" si="2"/>
        <v/>
      </c>
      <c r="K12" s="4" t="str">
        <f t="shared" si="3"/>
        <v/>
      </c>
      <c r="L12" s="4" t="str">
        <f t="shared" si="4"/>
        <v/>
      </c>
      <c r="M12" s="4" t="str">
        <f t="shared" si="5"/>
        <v/>
      </c>
      <c r="N12" s="4" t="str">
        <f t="shared" si="6"/>
        <v/>
      </c>
      <c r="O12" s="4" t="str">
        <f t="shared" si="7"/>
        <v/>
      </c>
    </row>
    <row r="13" spans="1:15" ht="27" customHeight="1">
      <c r="A13" s="79"/>
      <c r="B13" s="78"/>
      <c r="C13" s="79"/>
      <c r="D13" s="4" t="str">
        <f t="shared" si="0"/>
        <v/>
      </c>
      <c r="E13" s="4"/>
      <c r="F13" s="4"/>
      <c r="G13" s="4"/>
      <c r="H13" s="4"/>
      <c r="I13" s="4" t="str">
        <f t="shared" si="1"/>
        <v/>
      </c>
      <c r="J13" s="4" t="str">
        <f t="shared" si="2"/>
        <v/>
      </c>
      <c r="K13" s="4" t="str">
        <f t="shared" si="3"/>
        <v/>
      </c>
      <c r="L13" s="4" t="str">
        <f t="shared" si="4"/>
        <v/>
      </c>
      <c r="M13" s="4" t="str">
        <f t="shared" si="5"/>
        <v/>
      </c>
      <c r="N13" s="4" t="str">
        <f t="shared" si="6"/>
        <v/>
      </c>
      <c r="O13" s="4" t="str">
        <f t="shared" si="7"/>
        <v/>
      </c>
    </row>
    <row r="14" spans="1:15" ht="27" customHeight="1">
      <c r="A14" s="79"/>
      <c r="B14" s="78"/>
      <c r="C14" s="79"/>
      <c r="D14" s="4" t="str">
        <f t="shared" si="0"/>
        <v/>
      </c>
      <c r="E14" s="4"/>
      <c r="F14" s="4"/>
      <c r="G14" s="4"/>
      <c r="H14" s="4"/>
      <c r="I14" s="4" t="str">
        <f t="shared" si="1"/>
        <v/>
      </c>
      <c r="J14" s="4" t="str">
        <f t="shared" si="2"/>
        <v/>
      </c>
      <c r="K14" s="4" t="str">
        <f t="shared" si="3"/>
        <v/>
      </c>
      <c r="L14" s="4" t="str">
        <f t="shared" si="4"/>
        <v/>
      </c>
      <c r="M14" s="4" t="str">
        <f t="shared" si="5"/>
        <v/>
      </c>
      <c r="N14" s="4" t="str">
        <f t="shared" si="6"/>
        <v/>
      </c>
      <c r="O14" s="4" t="str">
        <f t="shared" si="7"/>
        <v/>
      </c>
    </row>
    <row r="15" spans="1:15" ht="27" customHeight="1">
      <c r="A15" s="79"/>
      <c r="B15" s="78"/>
      <c r="C15" s="79"/>
      <c r="D15" s="4" t="str">
        <f t="shared" si="0"/>
        <v/>
      </c>
      <c r="E15" s="4"/>
      <c r="F15" s="4"/>
      <c r="G15" s="4"/>
      <c r="H15" s="4"/>
      <c r="I15" s="4" t="str">
        <f t="shared" si="1"/>
        <v/>
      </c>
      <c r="J15" s="4" t="str">
        <f t="shared" si="2"/>
        <v/>
      </c>
      <c r="K15" s="4" t="str">
        <f t="shared" si="3"/>
        <v/>
      </c>
      <c r="L15" s="4" t="str">
        <f t="shared" si="4"/>
        <v/>
      </c>
      <c r="M15" s="4" t="str">
        <f t="shared" si="5"/>
        <v/>
      </c>
      <c r="N15" s="4" t="str">
        <f t="shared" si="6"/>
        <v/>
      </c>
      <c r="O15" s="4" t="str">
        <f t="shared" si="7"/>
        <v/>
      </c>
    </row>
    <row r="16" spans="1:15" ht="27" customHeight="1">
      <c r="A16" s="79"/>
      <c r="B16" s="78"/>
      <c r="C16" s="79"/>
      <c r="D16" s="4" t="str">
        <f t="shared" si="0"/>
        <v/>
      </c>
      <c r="E16" s="4"/>
      <c r="F16" s="4"/>
      <c r="G16" s="4"/>
      <c r="H16" s="4"/>
      <c r="I16" s="4" t="str">
        <f t="shared" si="1"/>
        <v/>
      </c>
      <c r="J16" s="4" t="str">
        <f t="shared" si="2"/>
        <v/>
      </c>
      <c r="K16" s="4" t="str">
        <f t="shared" si="3"/>
        <v/>
      </c>
      <c r="L16" s="4" t="str">
        <f t="shared" si="4"/>
        <v/>
      </c>
      <c r="M16" s="4" t="str">
        <f t="shared" si="5"/>
        <v/>
      </c>
      <c r="N16" s="4" t="str">
        <f t="shared" si="6"/>
        <v/>
      </c>
      <c r="O16" s="4" t="str">
        <f t="shared" si="7"/>
        <v/>
      </c>
    </row>
    <row r="17" spans="1:15" ht="27" customHeight="1">
      <c r="A17" s="79"/>
      <c r="B17" s="78"/>
      <c r="C17" s="79"/>
      <c r="D17" s="4" t="str">
        <f t="shared" si="0"/>
        <v/>
      </c>
      <c r="E17" s="4"/>
      <c r="F17" s="4"/>
      <c r="G17" s="4"/>
      <c r="H17" s="4"/>
      <c r="I17" s="4" t="str">
        <f t="shared" si="1"/>
        <v/>
      </c>
      <c r="J17" s="4" t="str">
        <f t="shared" si="2"/>
        <v/>
      </c>
      <c r="K17" s="4" t="str">
        <f t="shared" si="3"/>
        <v/>
      </c>
      <c r="L17" s="4" t="str">
        <f t="shared" si="4"/>
        <v/>
      </c>
      <c r="M17" s="4" t="str">
        <f t="shared" si="5"/>
        <v/>
      </c>
      <c r="N17" s="4" t="str">
        <f t="shared" si="6"/>
        <v/>
      </c>
      <c r="O17" s="4" t="str">
        <f t="shared" si="7"/>
        <v/>
      </c>
    </row>
    <row r="18" spans="1:15" ht="27" customHeight="1">
      <c r="A18" s="79"/>
      <c r="B18" s="78"/>
      <c r="C18" s="79"/>
      <c r="D18" s="4" t="str">
        <f t="shared" si="0"/>
        <v/>
      </c>
      <c r="E18" s="4"/>
      <c r="F18" s="4"/>
      <c r="G18" s="4"/>
      <c r="H18" s="4"/>
      <c r="I18" s="4" t="str">
        <f t="shared" si="1"/>
        <v/>
      </c>
      <c r="J18" s="4" t="str">
        <f t="shared" si="2"/>
        <v/>
      </c>
      <c r="K18" s="4" t="str">
        <f t="shared" si="3"/>
        <v/>
      </c>
      <c r="L18" s="4" t="str">
        <f t="shared" si="4"/>
        <v/>
      </c>
      <c r="M18" s="4" t="str">
        <f t="shared" si="5"/>
        <v/>
      </c>
      <c r="N18" s="4" t="str">
        <f t="shared" si="6"/>
        <v/>
      </c>
      <c r="O18" s="4" t="str">
        <f t="shared" si="7"/>
        <v/>
      </c>
    </row>
    <row r="19" spans="1:15" ht="27" customHeight="1">
      <c r="A19" s="79"/>
      <c r="B19" s="78"/>
      <c r="C19" s="79"/>
      <c r="D19" s="4" t="str">
        <f t="shared" si="0"/>
        <v/>
      </c>
      <c r="E19" s="4"/>
      <c r="F19" s="4"/>
      <c r="G19" s="4"/>
      <c r="H19" s="4"/>
      <c r="I19" s="4" t="str">
        <f t="shared" si="1"/>
        <v/>
      </c>
      <c r="J19" s="4" t="str">
        <f t="shared" si="2"/>
        <v/>
      </c>
      <c r="K19" s="4" t="str">
        <f t="shared" si="3"/>
        <v/>
      </c>
      <c r="L19" s="4" t="str">
        <f t="shared" si="4"/>
        <v/>
      </c>
      <c r="M19" s="4" t="str">
        <f t="shared" si="5"/>
        <v/>
      </c>
      <c r="N19" s="4" t="str">
        <f t="shared" si="6"/>
        <v/>
      </c>
      <c r="O19" s="4" t="str">
        <f t="shared" si="7"/>
        <v/>
      </c>
    </row>
    <row r="20" spans="1:15" ht="18.75" customHeight="1">
      <c r="A20" s="27" t="s">
        <v>145</v>
      </c>
      <c r="B20" s="617" t="s">
        <v>147</v>
      </c>
      <c r="C20" s="617"/>
      <c r="D20" s="617"/>
      <c r="E20" s="617"/>
      <c r="F20" s="617"/>
      <c r="G20" s="617"/>
      <c r="H20" s="617"/>
      <c r="I20" s="617"/>
      <c r="J20" s="617"/>
      <c r="K20" s="617"/>
      <c r="L20" s="617"/>
      <c r="M20" s="617"/>
      <c r="N20" s="617"/>
      <c r="O20" s="617"/>
    </row>
    <row r="21" spans="1:15" ht="24" customHeight="1">
      <c r="A21" s="76" t="s">
        <v>146</v>
      </c>
      <c r="B21" s="483" t="s">
        <v>148</v>
      </c>
      <c r="C21" s="483"/>
      <c r="D21" s="483"/>
      <c r="E21" s="483"/>
      <c r="F21" s="483"/>
      <c r="G21" s="483"/>
      <c r="H21" s="483"/>
      <c r="I21" s="483"/>
      <c r="J21" s="483"/>
      <c r="K21" s="483"/>
      <c r="L21" s="483"/>
      <c r="M21" s="483"/>
      <c r="N21" s="483"/>
      <c r="O21" s="483"/>
    </row>
  </sheetData>
  <mergeCells count="8">
    <mergeCell ref="D2:K2"/>
    <mergeCell ref="B21:O21"/>
    <mergeCell ref="B20:O20"/>
    <mergeCell ref="A4:A6"/>
    <mergeCell ref="B4:B6"/>
    <mergeCell ref="C4:C6"/>
    <mergeCell ref="D4:O4"/>
    <mergeCell ref="D5:O5"/>
  </mergeCells>
  <phoneticPr fontId="2"/>
  <dataValidations count="1">
    <dataValidation type="list" allowBlank="1" showInputMessage="1" showErrorMessage="1" sqref="C7:C19" xr:uid="{00000000-0002-0000-0900-000000000000}">
      <formula1>"FW1のみ,FW2のみ,FW3のみ,FW1～2,FW2～3"</formula1>
    </dataValidation>
  </dataValidations>
  <printOptions horizontalCentered="1"/>
  <pageMargins left="0.23622047244094491" right="0.23622047244094491" top="0.74803149606299213" bottom="0.57999999999999996" header="0.31496062992125984" footer="0.31496062992125984"/>
  <pageSetup paperSize="9"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C9245-EA9F-48B1-A65F-AF1A7654A6BF}">
  <dimension ref="A1:O21"/>
  <sheetViews>
    <sheetView showZeros="0" view="pageBreakPreview" zoomScaleNormal="100" zoomScaleSheetLayoutView="100" workbookViewId="0">
      <selection activeCell="R17" sqref="R17"/>
    </sheetView>
  </sheetViews>
  <sheetFormatPr defaultColWidth="9" defaultRowHeight="14.25"/>
  <cols>
    <col min="1" max="1" width="23.125" style="3" customWidth="1"/>
    <col min="2" max="2" width="12.75" style="10" customWidth="1"/>
    <col min="3" max="3" width="17.25" style="3" bestFit="1" customWidth="1"/>
    <col min="4" max="15" width="7.625" style="3" customWidth="1"/>
    <col min="16" max="16" width="10.625" style="3" customWidth="1"/>
    <col min="17" max="16384" width="9" style="3"/>
  </cols>
  <sheetData>
    <row r="1" spans="1:15" ht="20.100000000000001" customHeight="1">
      <c r="A1" s="31" t="s">
        <v>198</v>
      </c>
      <c r="C1" s="8"/>
      <c r="D1" s="8"/>
    </row>
    <row r="2" spans="1:15" ht="24.75" customHeight="1">
      <c r="C2" s="136" t="s">
        <v>220</v>
      </c>
      <c r="D2" s="475" t="s">
        <v>144</v>
      </c>
      <c r="E2" s="475"/>
      <c r="F2" s="475"/>
      <c r="G2" s="475"/>
      <c r="H2" s="475"/>
      <c r="I2" s="475"/>
      <c r="J2" s="475"/>
      <c r="K2" s="475"/>
      <c r="L2" s="8"/>
      <c r="M2" s="8"/>
      <c r="N2" s="8"/>
      <c r="O2" s="8"/>
    </row>
    <row r="3" spans="1:15" ht="19.5" customHeight="1">
      <c r="A3" s="8" t="s">
        <v>7</v>
      </c>
      <c r="C3" s="8"/>
      <c r="D3" s="10"/>
      <c r="E3" s="10"/>
      <c r="F3" s="10"/>
      <c r="G3" s="10"/>
      <c r="H3" s="10"/>
      <c r="I3" s="10"/>
      <c r="J3" s="10"/>
      <c r="K3" s="10"/>
      <c r="L3" s="10"/>
      <c r="M3" s="10"/>
      <c r="N3" s="10"/>
      <c r="O3" s="10"/>
    </row>
    <row r="4" spans="1:15" ht="19.5" customHeight="1">
      <c r="A4" s="562" t="s">
        <v>8</v>
      </c>
      <c r="B4" s="618" t="s">
        <v>9</v>
      </c>
      <c r="C4" s="618" t="s">
        <v>10</v>
      </c>
      <c r="D4" s="562" t="s">
        <v>11</v>
      </c>
      <c r="E4" s="562"/>
      <c r="F4" s="562"/>
      <c r="G4" s="562"/>
      <c r="H4" s="562"/>
      <c r="I4" s="562"/>
      <c r="J4" s="562"/>
      <c r="K4" s="562"/>
      <c r="L4" s="562"/>
      <c r="M4" s="562"/>
      <c r="N4" s="562"/>
      <c r="O4" s="562"/>
    </row>
    <row r="5" spans="1:15" ht="19.5" customHeight="1">
      <c r="A5" s="562"/>
      <c r="B5" s="618"/>
      <c r="C5" s="618"/>
      <c r="D5" s="622" t="s">
        <v>280</v>
      </c>
      <c r="E5" s="623"/>
      <c r="F5" s="623"/>
      <c r="G5" s="623"/>
      <c r="H5" s="623"/>
      <c r="I5" s="623"/>
      <c r="J5" s="623"/>
      <c r="K5" s="623"/>
      <c r="L5" s="623"/>
      <c r="M5" s="623"/>
      <c r="N5" s="623"/>
      <c r="O5" s="624"/>
    </row>
    <row r="6" spans="1:15" ht="24.95" customHeight="1">
      <c r="A6" s="562"/>
      <c r="B6" s="562"/>
      <c r="C6" s="562"/>
      <c r="D6" s="4" t="s">
        <v>12</v>
      </c>
      <c r="E6" s="4" t="s">
        <v>13</v>
      </c>
      <c r="F6" s="4" t="s">
        <v>14</v>
      </c>
      <c r="G6" s="4" t="s">
        <v>15</v>
      </c>
      <c r="H6" s="4" t="s">
        <v>16</v>
      </c>
      <c r="I6" s="4" t="s">
        <v>17</v>
      </c>
      <c r="J6" s="4" t="s">
        <v>18</v>
      </c>
      <c r="K6" s="4" t="s">
        <v>19</v>
      </c>
      <c r="L6" s="4" t="s">
        <v>20</v>
      </c>
      <c r="M6" s="4" t="s">
        <v>21</v>
      </c>
      <c r="N6" s="4" t="s">
        <v>22</v>
      </c>
      <c r="O6" s="4" t="s">
        <v>23</v>
      </c>
    </row>
    <row r="7" spans="1:15" ht="27" customHeight="1">
      <c r="A7" s="79" t="s">
        <v>302</v>
      </c>
      <c r="B7" s="78">
        <v>43070</v>
      </c>
      <c r="C7" s="79" t="s">
        <v>307</v>
      </c>
      <c r="D7" s="4"/>
      <c r="E7" s="4"/>
      <c r="F7" s="4"/>
      <c r="G7" s="4"/>
      <c r="H7" s="4"/>
      <c r="I7" s="4" t="s">
        <v>306</v>
      </c>
      <c r="J7" s="4" t="s">
        <v>306</v>
      </c>
      <c r="K7" s="4" t="s">
        <v>306</v>
      </c>
      <c r="L7" s="4" t="s">
        <v>306</v>
      </c>
      <c r="M7" s="4" t="s">
        <v>306</v>
      </c>
      <c r="N7" s="4" t="s">
        <v>306</v>
      </c>
      <c r="O7" s="4" t="s">
        <v>306</v>
      </c>
    </row>
    <row r="8" spans="1:15" ht="27" customHeight="1">
      <c r="A8" s="79" t="s">
        <v>303</v>
      </c>
      <c r="B8" s="78">
        <v>42826</v>
      </c>
      <c r="C8" s="79" t="s">
        <v>308</v>
      </c>
      <c r="D8" s="4" t="s">
        <v>306</v>
      </c>
      <c r="E8" s="4"/>
      <c r="F8" s="4"/>
      <c r="G8" s="4"/>
      <c r="H8" s="4"/>
      <c r="I8" s="4" t="s">
        <v>306</v>
      </c>
      <c r="J8" s="4" t="s">
        <v>306</v>
      </c>
      <c r="K8" s="4" t="s">
        <v>306</v>
      </c>
      <c r="L8" s="4" t="s">
        <v>306</v>
      </c>
      <c r="M8" s="4" t="s">
        <v>306</v>
      </c>
      <c r="N8" s="4" t="s">
        <v>306</v>
      </c>
      <c r="O8" s="4" t="s">
        <v>306</v>
      </c>
    </row>
    <row r="9" spans="1:15" ht="27" customHeight="1">
      <c r="A9" s="79" t="s">
        <v>304</v>
      </c>
      <c r="B9" s="78">
        <v>42430</v>
      </c>
      <c r="C9" s="79" t="s">
        <v>309</v>
      </c>
      <c r="D9" s="4" t="s">
        <v>306</v>
      </c>
      <c r="E9" s="4"/>
      <c r="F9" s="4"/>
      <c r="G9" s="4"/>
      <c r="H9" s="4"/>
      <c r="I9" s="4" t="s">
        <v>306</v>
      </c>
      <c r="J9" s="4" t="s">
        <v>306</v>
      </c>
      <c r="K9" s="4" t="s">
        <v>306</v>
      </c>
      <c r="L9" s="4" t="s">
        <v>306</v>
      </c>
      <c r="M9" s="4" t="s">
        <v>306</v>
      </c>
      <c r="N9" s="4" t="s">
        <v>306</v>
      </c>
      <c r="O9" s="4" t="s">
        <v>306</v>
      </c>
    </row>
    <row r="10" spans="1:15" ht="27" customHeight="1">
      <c r="A10" s="79" t="s">
        <v>305</v>
      </c>
      <c r="B10" s="78">
        <v>42095</v>
      </c>
      <c r="C10" s="79" t="s">
        <v>310</v>
      </c>
      <c r="D10" s="4" t="s">
        <v>306</v>
      </c>
      <c r="E10" s="4"/>
      <c r="F10" s="4"/>
      <c r="G10" s="4"/>
      <c r="H10" s="4"/>
      <c r="I10" s="4"/>
      <c r="J10" s="4"/>
      <c r="K10" s="4"/>
      <c r="L10" s="4"/>
      <c r="M10" s="4"/>
      <c r="N10" s="4"/>
      <c r="O10" s="4"/>
    </row>
    <row r="11" spans="1:15" ht="27" customHeight="1">
      <c r="A11" s="77"/>
      <c r="B11" s="78"/>
      <c r="C11" s="79"/>
      <c r="D11" s="4" t="str">
        <f t="shared" ref="D11:D19" si="0">IF(OR(C11="FW2のみ",C11="FW3のみ",C11="FW1～2",C11="FW2～3"),"○","")</f>
        <v/>
      </c>
      <c r="E11" s="4"/>
      <c r="F11" s="4"/>
      <c r="G11" s="4"/>
      <c r="H11" s="4"/>
      <c r="I11" s="4" t="str">
        <f t="shared" ref="I11:I19" si="1">IF(OR(C11="FW2のみ",C11="FW1のみ",C11="FW1～2",C11="FW2～3"),"○","")</f>
        <v/>
      </c>
      <c r="J11" s="4" t="str">
        <f t="shared" ref="J11:J19" si="2">IF(OR(C11="FW2のみ",C11="FW1のみ",C11="FW1～2",C11="FW2～3"),"○","")</f>
        <v/>
      </c>
      <c r="K11" s="4" t="str">
        <f t="shared" ref="K11:K19" si="3">IF(OR(C11="FW2のみ",C11="FW1のみ",C11="FW1～2",C11="FW2～3"),"○","")</f>
        <v/>
      </c>
      <c r="L11" s="4" t="str">
        <f t="shared" ref="L11:L19" si="4">IF(OR(C11="FW2のみ",C11="FW1のみ",C11="FW1～2",C11="FW2～3"),"○","")</f>
        <v/>
      </c>
      <c r="M11" s="4" t="str">
        <f t="shared" ref="M11:M19" si="5">IF(OR(C11="FW2のみ",C11="FW1のみ",C11="FW1～2",C11="FW2～3"),"○","")</f>
        <v/>
      </c>
      <c r="N11" s="4" t="str">
        <f t="shared" ref="N11:N19" si="6">IF(OR(C11="FW2のみ",C11="FW1のみ",C11="FW1～2",C11="FW2～3"),"○","")</f>
        <v/>
      </c>
      <c r="O11" s="4" t="str">
        <f t="shared" ref="O11:O19" si="7">IF(OR(C11="FW2のみ",C11="FW1のみ",C11="FW1～2",C11="FW2～3"),"○","")</f>
        <v/>
      </c>
    </row>
    <row r="12" spans="1:15" ht="27" customHeight="1">
      <c r="A12" s="77"/>
      <c r="B12" s="78"/>
      <c r="C12" s="79"/>
      <c r="D12" s="4" t="str">
        <f t="shared" si="0"/>
        <v/>
      </c>
      <c r="E12" s="4"/>
      <c r="F12" s="4"/>
      <c r="G12" s="4"/>
      <c r="H12" s="4"/>
      <c r="I12" s="4" t="str">
        <f t="shared" si="1"/>
        <v/>
      </c>
      <c r="J12" s="4" t="str">
        <f t="shared" si="2"/>
        <v/>
      </c>
      <c r="K12" s="4" t="str">
        <f t="shared" si="3"/>
        <v/>
      </c>
      <c r="L12" s="4" t="str">
        <f t="shared" si="4"/>
        <v/>
      </c>
      <c r="M12" s="4" t="str">
        <f t="shared" si="5"/>
        <v/>
      </c>
      <c r="N12" s="4" t="str">
        <f t="shared" si="6"/>
        <v/>
      </c>
      <c r="O12" s="4" t="str">
        <f t="shared" si="7"/>
        <v/>
      </c>
    </row>
    <row r="13" spans="1:15" ht="27" customHeight="1">
      <c r="A13" s="77"/>
      <c r="B13" s="78"/>
      <c r="C13" s="79"/>
      <c r="D13" s="4" t="str">
        <f t="shared" si="0"/>
        <v/>
      </c>
      <c r="E13" s="4"/>
      <c r="F13" s="4"/>
      <c r="G13" s="4"/>
      <c r="H13" s="4"/>
      <c r="I13" s="4" t="str">
        <f t="shared" si="1"/>
        <v/>
      </c>
      <c r="J13" s="4" t="str">
        <f t="shared" si="2"/>
        <v/>
      </c>
      <c r="K13" s="4" t="str">
        <f t="shared" si="3"/>
        <v/>
      </c>
      <c r="L13" s="4" t="str">
        <f t="shared" si="4"/>
        <v/>
      </c>
      <c r="M13" s="4" t="str">
        <f t="shared" si="5"/>
        <v/>
      </c>
      <c r="N13" s="4" t="str">
        <f t="shared" si="6"/>
        <v/>
      </c>
      <c r="O13" s="4" t="str">
        <f t="shared" si="7"/>
        <v/>
      </c>
    </row>
    <row r="14" spans="1:15" ht="27" customHeight="1">
      <c r="A14" s="77"/>
      <c r="B14" s="78"/>
      <c r="C14" s="79"/>
      <c r="D14" s="4" t="str">
        <f t="shared" si="0"/>
        <v/>
      </c>
      <c r="E14" s="4"/>
      <c r="F14" s="4"/>
      <c r="G14" s="4"/>
      <c r="H14" s="4"/>
      <c r="I14" s="4" t="str">
        <f t="shared" si="1"/>
        <v/>
      </c>
      <c r="J14" s="4" t="str">
        <f t="shared" si="2"/>
        <v/>
      </c>
      <c r="K14" s="4" t="str">
        <f t="shared" si="3"/>
        <v/>
      </c>
      <c r="L14" s="4" t="str">
        <f t="shared" si="4"/>
        <v/>
      </c>
      <c r="M14" s="4" t="str">
        <f t="shared" si="5"/>
        <v/>
      </c>
      <c r="N14" s="4" t="str">
        <f t="shared" si="6"/>
        <v/>
      </c>
      <c r="O14" s="4" t="str">
        <f t="shared" si="7"/>
        <v/>
      </c>
    </row>
    <row r="15" spans="1:15" ht="27" customHeight="1">
      <c r="A15" s="77"/>
      <c r="B15" s="78"/>
      <c r="C15" s="79"/>
      <c r="D15" s="4" t="str">
        <f t="shared" si="0"/>
        <v/>
      </c>
      <c r="E15" s="4"/>
      <c r="F15" s="4"/>
      <c r="G15" s="4"/>
      <c r="H15" s="4"/>
      <c r="I15" s="4" t="str">
        <f t="shared" si="1"/>
        <v/>
      </c>
      <c r="J15" s="4" t="str">
        <f t="shared" si="2"/>
        <v/>
      </c>
      <c r="K15" s="4" t="str">
        <f t="shared" si="3"/>
        <v/>
      </c>
      <c r="L15" s="4" t="str">
        <f t="shared" si="4"/>
        <v/>
      </c>
      <c r="M15" s="4" t="str">
        <f t="shared" si="5"/>
        <v/>
      </c>
      <c r="N15" s="4" t="str">
        <f t="shared" si="6"/>
        <v/>
      </c>
      <c r="O15" s="4" t="str">
        <f t="shared" si="7"/>
        <v/>
      </c>
    </row>
    <row r="16" spans="1:15" ht="27" customHeight="1">
      <c r="A16" s="77"/>
      <c r="B16" s="78"/>
      <c r="C16" s="79"/>
      <c r="D16" s="4" t="str">
        <f t="shared" si="0"/>
        <v/>
      </c>
      <c r="E16" s="4"/>
      <c r="F16" s="4"/>
      <c r="G16" s="4"/>
      <c r="H16" s="4"/>
      <c r="I16" s="4" t="str">
        <f t="shared" si="1"/>
        <v/>
      </c>
      <c r="J16" s="4" t="str">
        <f t="shared" si="2"/>
        <v/>
      </c>
      <c r="K16" s="4" t="str">
        <f t="shared" si="3"/>
        <v/>
      </c>
      <c r="L16" s="4" t="str">
        <f t="shared" si="4"/>
        <v/>
      </c>
      <c r="M16" s="4" t="str">
        <f t="shared" si="5"/>
        <v/>
      </c>
      <c r="N16" s="4" t="str">
        <f t="shared" si="6"/>
        <v/>
      </c>
      <c r="O16" s="4" t="str">
        <f t="shared" si="7"/>
        <v/>
      </c>
    </row>
    <row r="17" spans="1:15" ht="27" customHeight="1">
      <c r="A17" s="77"/>
      <c r="B17" s="78"/>
      <c r="C17" s="79"/>
      <c r="D17" s="4" t="str">
        <f t="shared" si="0"/>
        <v/>
      </c>
      <c r="E17" s="4"/>
      <c r="F17" s="4"/>
      <c r="G17" s="4"/>
      <c r="H17" s="4"/>
      <c r="I17" s="4" t="str">
        <f t="shared" si="1"/>
        <v/>
      </c>
      <c r="J17" s="4" t="str">
        <f t="shared" si="2"/>
        <v/>
      </c>
      <c r="K17" s="4" t="str">
        <f t="shared" si="3"/>
        <v/>
      </c>
      <c r="L17" s="4" t="str">
        <f t="shared" si="4"/>
        <v/>
      </c>
      <c r="M17" s="4" t="str">
        <f t="shared" si="5"/>
        <v/>
      </c>
      <c r="N17" s="4" t="str">
        <f t="shared" si="6"/>
        <v/>
      </c>
      <c r="O17" s="4" t="str">
        <f t="shared" si="7"/>
        <v/>
      </c>
    </row>
    <row r="18" spans="1:15" ht="27" customHeight="1">
      <c r="A18" s="77"/>
      <c r="B18" s="78"/>
      <c r="C18" s="79"/>
      <c r="D18" s="4" t="str">
        <f t="shared" si="0"/>
        <v/>
      </c>
      <c r="E18" s="4"/>
      <c r="F18" s="4"/>
      <c r="G18" s="4"/>
      <c r="H18" s="4"/>
      <c r="I18" s="4" t="str">
        <f t="shared" si="1"/>
        <v/>
      </c>
      <c r="J18" s="4" t="str">
        <f t="shared" si="2"/>
        <v/>
      </c>
      <c r="K18" s="4" t="str">
        <f t="shared" si="3"/>
        <v/>
      </c>
      <c r="L18" s="4" t="str">
        <f t="shared" si="4"/>
        <v/>
      </c>
      <c r="M18" s="4" t="str">
        <f t="shared" si="5"/>
        <v/>
      </c>
      <c r="N18" s="4" t="str">
        <f t="shared" si="6"/>
        <v/>
      </c>
      <c r="O18" s="4" t="str">
        <f t="shared" si="7"/>
        <v/>
      </c>
    </row>
    <row r="19" spans="1:15" ht="27" customHeight="1">
      <c r="A19" s="79"/>
      <c r="B19" s="78"/>
      <c r="C19" s="79"/>
      <c r="D19" s="4" t="str">
        <f t="shared" si="0"/>
        <v/>
      </c>
      <c r="E19" s="4"/>
      <c r="F19" s="4"/>
      <c r="G19" s="4"/>
      <c r="H19" s="4"/>
      <c r="I19" s="4" t="str">
        <f t="shared" si="1"/>
        <v/>
      </c>
      <c r="J19" s="4" t="str">
        <f t="shared" si="2"/>
        <v/>
      </c>
      <c r="K19" s="4" t="str">
        <f t="shared" si="3"/>
        <v/>
      </c>
      <c r="L19" s="4" t="str">
        <f t="shared" si="4"/>
        <v/>
      </c>
      <c r="M19" s="4" t="str">
        <f t="shared" si="5"/>
        <v/>
      </c>
      <c r="N19" s="4" t="str">
        <f t="shared" si="6"/>
        <v/>
      </c>
      <c r="O19" s="4" t="str">
        <f t="shared" si="7"/>
        <v/>
      </c>
    </row>
    <row r="20" spans="1:15" ht="18.75" customHeight="1">
      <c r="A20" s="27" t="s">
        <v>145</v>
      </c>
      <c r="B20" s="617" t="s">
        <v>147</v>
      </c>
      <c r="C20" s="617"/>
      <c r="D20" s="617"/>
      <c r="E20" s="617"/>
      <c r="F20" s="617"/>
      <c r="G20" s="617"/>
      <c r="H20" s="617"/>
      <c r="I20" s="617"/>
      <c r="J20" s="617"/>
      <c r="K20" s="617"/>
      <c r="L20" s="617"/>
      <c r="M20" s="617"/>
      <c r="N20" s="617"/>
      <c r="O20" s="617"/>
    </row>
    <row r="21" spans="1:15" ht="24" customHeight="1">
      <c r="A21" s="76" t="s">
        <v>117</v>
      </c>
      <c r="B21" s="483" t="s">
        <v>148</v>
      </c>
      <c r="C21" s="483"/>
      <c r="D21" s="483"/>
      <c r="E21" s="483"/>
      <c r="F21" s="483"/>
      <c r="G21" s="483"/>
      <c r="H21" s="483"/>
      <c r="I21" s="483"/>
      <c r="J21" s="483"/>
      <c r="K21" s="483"/>
      <c r="L21" s="483"/>
      <c r="M21" s="483"/>
      <c r="N21" s="483"/>
      <c r="O21" s="483"/>
    </row>
  </sheetData>
  <mergeCells count="8">
    <mergeCell ref="B20:O20"/>
    <mergeCell ref="B21:O21"/>
    <mergeCell ref="D2:K2"/>
    <mergeCell ref="A4:A6"/>
    <mergeCell ref="B4:B6"/>
    <mergeCell ref="C4:C6"/>
    <mergeCell ref="D4:O4"/>
    <mergeCell ref="D5:O5"/>
  </mergeCells>
  <phoneticPr fontId="2"/>
  <dataValidations count="1">
    <dataValidation type="list" allowBlank="1" showInputMessage="1" showErrorMessage="1" sqref="C7:C19" xr:uid="{03B21999-3560-44FB-B83B-5677A26CE3C7}">
      <formula1>"FW1のみ,FW2のみ,FW3のみ,FW1～2,FW2～3"</formula1>
    </dataValidation>
  </dataValidations>
  <printOptions horizontalCentered="1"/>
  <pageMargins left="0.25" right="0.25" top="0.75" bottom="0.75" header="0.3" footer="0.3"/>
  <pageSetup paperSize="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2"/>
  <sheetViews>
    <sheetView showZeros="0" view="pageBreakPreview" zoomScaleNormal="100" zoomScaleSheetLayoutView="100" workbookViewId="0">
      <selection activeCell="AC62" sqref="AC62"/>
    </sheetView>
  </sheetViews>
  <sheetFormatPr defaultRowHeight="13.5"/>
  <cols>
    <col min="1" max="1" width="25.375" customWidth="1"/>
    <col min="2" max="2" width="5.5" style="74" bestFit="1" customWidth="1"/>
    <col min="3" max="3" width="18.125" customWidth="1"/>
    <col min="4" max="4" width="13" style="74" customWidth="1"/>
    <col min="5" max="5" width="7.5" bestFit="1" customWidth="1"/>
    <col min="6" max="6" width="23.125" customWidth="1"/>
  </cols>
  <sheetData>
    <row r="1" spans="1:6" ht="21.75" customHeight="1">
      <c r="A1" s="539" t="s">
        <v>199</v>
      </c>
      <c r="B1" s="539"/>
      <c r="C1" s="539"/>
    </row>
    <row r="2" spans="1:6" ht="24.95" customHeight="1">
      <c r="A2" s="75" t="s">
        <v>357</v>
      </c>
      <c r="B2" s="540" t="s">
        <v>164</v>
      </c>
      <c r="C2" s="540"/>
      <c r="D2" s="540"/>
      <c r="E2" s="540"/>
      <c r="F2" s="540"/>
    </row>
    <row r="3" spans="1:6" ht="12" customHeight="1">
      <c r="A3" s="35"/>
    </row>
    <row r="4" spans="1:6" ht="24.95" customHeight="1">
      <c r="A4" s="539" t="s">
        <v>149</v>
      </c>
      <c r="B4" s="539"/>
      <c r="C4" s="539"/>
      <c r="D4" s="539"/>
      <c r="E4" s="539"/>
      <c r="F4" s="539"/>
    </row>
    <row r="5" spans="1:6" ht="24.95" customHeight="1">
      <c r="A5" s="539" t="s">
        <v>165</v>
      </c>
      <c r="B5" s="539"/>
      <c r="C5" s="539"/>
      <c r="D5" s="539"/>
      <c r="E5" s="539"/>
      <c r="F5" s="539"/>
    </row>
    <row r="6" spans="1:6" ht="24.95" customHeight="1">
      <c r="A6" s="539" t="s">
        <v>166</v>
      </c>
      <c r="B6" s="539"/>
      <c r="C6" s="539"/>
      <c r="D6" s="539"/>
      <c r="E6" s="539"/>
      <c r="F6" s="539"/>
    </row>
    <row r="7" spans="1:6" ht="24.95" customHeight="1">
      <c r="A7" s="539" t="s">
        <v>167</v>
      </c>
      <c r="B7" s="539"/>
      <c r="C7" s="539"/>
      <c r="D7" s="539"/>
      <c r="E7" s="539"/>
      <c r="F7" s="539"/>
    </row>
    <row r="8" spans="1:6" ht="24.95" customHeight="1">
      <c r="A8" s="539" t="s">
        <v>168</v>
      </c>
      <c r="B8" s="539"/>
      <c r="C8" s="539"/>
      <c r="D8" s="539"/>
      <c r="E8" s="539"/>
      <c r="F8" s="539"/>
    </row>
    <row r="9" spans="1:6" ht="24.95" customHeight="1">
      <c r="A9" s="627" t="s">
        <v>351</v>
      </c>
      <c r="B9" s="627"/>
      <c r="C9" s="627"/>
      <c r="D9" s="627"/>
      <c r="E9" s="627"/>
      <c r="F9" s="627"/>
    </row>
    <row r="10" spans="1:6" ht="24.95" customHeight="1">
      <c r="A10" s="627" t="s">
        <v>353</v>
      </c>
      <c r="B10" s="628"/>
      <c r="C10" s="628"/>
      <c r="D10" s="628"/>
      <c r="E10" s="628"/>
      <c r="F10" s="628"/>
    </row>
    <row r="11" spans="1:6" ht="24.95" hidden="1" customHeight="1">
      <c r="A11" s="627" t="s">
        <v>405</v>
      </c>
      <c r="B11" s="628"/>
      <c r="C11" s="628"/>
      <c r="D11" s="628"/>
      <c r="E11" s="628"/>
      <c r="F11" s="628"/>
    </row>
    <row r="12" spans="1:6" ht="18" customHeight="1">
      <c r="A12" s="35"/>
    </row>
    <row r="13" spans="1:6" ht="28.5" customHeight="1">
      <c r="A13" s="626" t="s">
        <v>150</v>
      </c>
      <c r="B13" s="626"/>
      <c r="C13" s="556"/>
      <c r="D13" s="556"/>
      <c r="E13" s="556"/>
      <c r="F13" s="556"/>
    </row>
    <row r="14" spans="1:6" ht="14.25">
      <c r="A14" s="35"/>
    </row>
    <row r="15" spans="1:6" ht="28.5">
      <c r="A15" s="70" t="s">
        <v>151</v>
      </c>
      <c r="B15" s="70" t="s">
        <v>156</v>
      </c>
      <c r="C15" s="70" t="s">
        <v>155</v>
      </c>
      <c r="D15" s="70" t="s">
        <v>152</v>
      </c>
      <c r="E15" s="70" t="s">
        <v>153</v>
      </c>
      <c r="F15" s="70" t="s">
        <v>154</v>
      </c>
    </row>
    <row r="16" spans="1:6" ht="21.95" customHeight="1">
      <c r="A16" s="81"/>
      <c r="B16" s="82"/>
      <c r="C16" s="83"/>
      <c r="D16" s="82"/>
      <c r="E16" s="81"/>
      <c r="F16" s="81"/>
    </row>
    <row r="17" spans="1:6" ht="21.95" customHeight="1">
      <c r="A17" s="81"/>
      <c r="B17" s="82"/>
      <c r="C17" s="83"/>
      <c r="D17" s="82"/>
      <c r="E17" s="81"/>
      <c r="F17" s="81"/>
    </row>
    <row r="18" spans="1:6" ht="21.95" customHeight="1">
      <c r="A18" s="81"/>
      <c r="B18" s="82"/>
      <c r="C18" s="83"/>
      <c r="D18" s="82"/>
      <c r="E18" s="81"/>
      <c r="F18" s="81"/>
    </row>
    <row r="19" spans="1:6" ht="21.95" customHeight="1">
      <c r="A19" s="81"/>
      <c r="B19" s="82"/>
      <c r="C19" s="83"/>
      <c r="D19" s="82"/>
      <c r="E19" s="81"/>
      <c r="F19" s="81"/>
    </row>
    <row r="20" spans="1:6" ht="21.95" customHeight="1">
      <c r="A20" s="81"/>
      <c r="B20" s="82"/>
      <c r="C20" s="83"/>
      <c r="D20" s="82"/>
      <c r="E20" s="81"/>
      <c r="F20" s="81"/>
    </row>
    <row r="21" spans="1:6" ht="21.95" customHeight="1">
      <c r="A21" s="81"/>
      <c r="B21" s="82"/>
      <c r="C21" s="83"/>
      <c r="D21" s="82"/>
      <c r="E21" s="81"/>
      <c r="F21" s="81"/>
    </row>
    <row r="22" spans="1:6" ht="21.95" customHeight="1">
      <c r="A22" s="81"/>
      <c r="B22" s="82"/>
      <c r="C22" s="83"/>
      <c r="D22" s="82"/>
      <c r="E22" s="81"/>
      <c r="F22" s="81"/>
    </row>
    <row r="23" spans="1:6" ht="21.95" customHeight="1">
      <c r="A23" s="81"/>
      <c r="B23" s="82"/>
      <c r="C23" s="83"/>
      <c r="D23" s="82"/>
      <c r="E23" s="81"/>
      <c r="F23" s="81"/>
    </row>
    <row r="24" spans="1:6" ht="21.95" customHeight="1">
      <c r="A24" s="81"/>
      <c r="B24" s="82"/>
      <c r="C24" s="83"/>
      <c r="D24" s="82"/>
      <c r="E24" s="81"/>
      <c r="F24" s="81"/>
    </row>
    <row r="25" spans="1:6" ht="21.95" customHeight="1">
      <c r="A25" s="81"/>
      <c r="B25" s="82"/>
      <c r="C25" s="83"/>
      <c r="D25" s="82"/>
      <c r="E25" s="81"/>
      <c r="F25" s="81"/>
    </row>
    <row r="26" spans="1:6" ht="21.95" customHeight="1">
      <c r="A26" s="81"/>
      <c r="B26" s="82"/>
      <c r="C26" s="83"/>
      <c r="D26" s="82"/>
      <c r="E26" s="81"/>
      <c r="F26" s="81"/>
    </row>
    <row r="27" spans="1:6" ht="21.95" hidden="1" customHeight="1">
      <c r="A27" s="81"/>
      <c r="B27" s="82"/>
      <c r="C27" s="83"/>
      <c r="D27" s="82"/>
      <c r="E27" s="81"/>
      <c r="F27" s="81"/>
    </row>
    <row r="28" spans="1:6" ht="21.95" hidden="1" customHeight="1">
      <c r="A28" s="81"/>
      <c r="B28" s="82"/>
      <c r="C28" s="83"/>
      <c r="D28" s="82"/>
      <c r="E28" s="81"/>
      <c r="F28" s="81"/>
    </row>
    <row r="29" spans="1:6" ht="21.95" hidden="1" customHeight="1">
      <c r="A29" s="81"/>
      <c r="B29" s="82"/>
      <c r="C29" s="83"/>
      <c r="D29" s="82"/>
      <c r="E29" s="81"/>
      <c r="F29" s="81"/>
    </row>
    <row r="30" spans="1:6" ht="21.95" hidden="1" customHeight="1">
      <c r="A30" s="81"/>
      <c r="B30" s="82"/>
      <c r="C30" s="83"/>
      <c r="D30" s="82"/>
      <c r="E30" s="81"/>
      <c r="F30" s="81"/>
    </row>
    <row r="31" spans="1:6" ht="21.95" customHeight="1">
      <c r="A31" s="609" t="s">
        <v>157</v>
      </c>
      <c r="B31" s="70" t="s">
        <v>158</v>
      </c>
      <c r="C31" s="80">
        <f>SUMIF(B16:B30,B31,C16:C30)</f>
        <v>0</v>
      </c>
      <c r="D31" s="70"/>
      <c r="E31" s="71"/>
      <c r="F31" s="71"/>
    </row>
    <row r="32" spans="1:6" ht="21.95" customHeight="1">
      <c r="A32" s="609"/>
      <c r="B32" s="70" t="s">
        <v>159</v>
      </c>
      <c r="C32" s="80">
        <f>SUMIF(B16:B30,B32,C16:C30)</f>
        <v>0</v>
      </c>
      <c r="D32" s="70"/>
      <c r="E32" s="71"/>
      <c r="F32" s="71"/>
    </row>
    <row r="33" spans="1:6" ht="21.95" customHeight="1">
      <c r="A33" s="609"/>
      <c r="B33" s="70" t="s">
        <v>160</v>
      </c>
      <c r="C33" s="80">
        <f>SUMIF(B16:B30,B33,C16:C30)</f>
        <v>0</v>
      </c>
      <c r="D33" s="70"/>
      <c r="E33" s="71"/>
      <c r="F33" s="71"/>
    </row>
    <row r="34" spans="1:6" ht="21.95" customHeight="1">
      <c r="A34" s="609"/>
      <c r="B34" s="70" t="s">
        <v>161</v>
      </c>
      <c r="C34" s="80">
        <f>SUMIF(B16:B30,B34,C16:C30)</f>
        <v>0</v>
      </c>
      <c r="D34" s="70"/>
      <c r="E34" s="71"/>
      <c r="F34" s="71"/>
    </row>
    <row r="35" spans="1:6" ht="21.95" customHeight="1">
      <c r="A35" s="609"/>
      <c r="B35" s="288" t="s">
        <v>356</v>
      </c>
      <c r="C35" s="80"/>
      <c r="D35" s="70"/>
      <c r="E35" s="71"/>
      <c r="F35" s="71"/>
    </row>
    <row r="36" spans="1:6" ht="21.95" customHeight="1">
      <c r="A36" s="609"/>
      <c r="B36" s="288" t="s">
        <v>352</v>
      </c>
      <c r="C36" s="80"/>
      <c r="D36" s="70"/>
      <c r="E36" s="71"/>
      <c r="F36" s="71"/>
    </row>
    <row r="37" spans="1:6" ht="21.95" customHeight="1">
      <c r="A37" s="609"/>
      <c r="B37" s="70" t="s">
        <v>24</v>
      </c>
      <c r="C37" s="80">
        <f>SUM(C31:C36)</f>
        <v>0</v>
      </c>
      <c r="D37" s="70"/>
      <c r="E37" s="71"/>
      <c r="F37" s="71"/>
    </row>
    <row r="38" spans="1:6" ht="27.75" customHeight="1">
      <c r="A38" s="625" t="s">
        <v>354</v>
      </c>
      <c r="B38" s="625"/>
      <c r="C38" s="625"/>
      <c r="D38" s="625"/>
      <c r="E38" s="625"/>
      <c r="F38" s="625"/>
    </row>
    <row r="39" spans="1:6" ht="27.75" customHeight="1">
      <c r="A39" s="539" t="s">
        <v>162</v>
      </c>
      <c r="B39" s="539"/>
      <c r="C39" s="539"/>
      <c r="D39" s="539"/>
      <c r="E39" s="539"/>
      <c r="F39" s="539"/>
    </row>
    <row r="40" spans="1:6" ht="27.75" customHeight="1">
      <c r="A40" s="539" t="s">
        <v>355</v>
      </c>
      <c r="B40" s="539"/>
      <c r="C40" s="539"/>
      <c r="D40" s="539"/>
      <c r="E40" s="539"/>
      <c r="F40" s="539"/>
    </row>
    <row r="41" spans="1:6" ht="27.75" customHeight="1">
      <c r="A41" s="539" t="s">
        <v>163</v>
      </c>
      <c r="B41" s="539"/>
      <c r="C41" s="539"/>
      <c r="D41" s="539"/>
      <c r="E41" s="539"/>
      <c r="F41" s="539"/>
    </row>
    <row r="42" spans="1:6" ht="14.25">
      <c r="A42" s="35"/>
    </row>
  </sheetData>
  <mergeCells count="17">
    <mergeCell ref="A11:F11"/>
    <mergeCell ref="A1:C1"/>
    <mergeCell ref="A4:F4"/>
    <mergeCell ref="A5:F5"/>
    <mergeCell ref="A6:F6"/>
    <mergeCell ref="A41:F41"/>
    <mergeCell ref="A40:F40"/>
    <mergeCell ref="A39:F39"/>
    <mergeCell ref="A38:F38"/>
    <mergeCell ref="B2:F2"/>
    <mergeCell ref="A31:A37"/>
    <mergeCell ref="A7:F7"/>
    <mergeCell ref="A8:F8"/>
    <mergeCell ref="A13:B13"/>
    <mergeCell ref="C13:F13"/>
    <mergeCell ref="A9:F9"/>
    <mergeCell ref="A10:F10"/>
  </mergeCells>
  <phoneticPr fontId="2"/>
  <dataValidations count="1">
    <dataValidation type="list" allowBlank="1" showInputMessage="1" showErrorMessage="1" sqref="B16:B30" xr:uid="{CBCA28C7-7987-40E9-B86B-7E090F9855AC}">
      <formula1>"①,②,③,④,⑤,⑥"</formula1>
    </dataValidation>
  </dataValidations>
  <printOptions horizontalCentered="1"/>
  <pageMargins left="0.23622047244094491" right="0.23622047244094491" top="0.74803149606299213" bottom="0.41" header="0.31496062992125984" footer="0.31496062992125984"/>
  <pageSetup paperSize="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DC6D2-F96D-458D-AD76-1437569A430F}">
  <sheetPr>
    <tabColor rgb="FFFF0000"/>
  </sheetPr>
  <dimension ref="A1:F43"/>
  <sheetViews>
    <sheetView showZeros="0" view="pageBreakPreview" topLeftCell="A16" zoomScaleNormal="100" zoomScaleSheetLayoutView="100" workbookViewId="0">
      <selection activeCell="AC62" sqref="AC62"/>
    </sheetView>
  </sheetViews>
  <sheetFormatPr defaultRowHeight="13.5"/>
  <cols>
    <col min="1" max="1" width="25.375" customWidth="1"/>
    <col min="2" max="2" width="5.5" style="74" bestFit="1" customWidth="1"/>
    <col min="3" max="3" width="18.125" customWidth="1"/>
    <col min="4" max="4" width="13" style="74" customWidth="1"/>
    <col min="5" max="5" width="7.5" bestFit="1" customWidth="1"/>
    <col min="6" max="6" width="23.125" customWidth="1"/>
  </cols>
  <sheetData>
    <row r="1" spans="1:6" ht="21.75" customHeight="1">
      <c r="A1" s="539" t="s">
        <v>199</v>
      </c>
      <c r="B1" s="539"/>
      <c r="C1" s="539"/>
    </row>
    <row r="2" spans="1:6" ht="24.95" customHeight="1">
      <c r="A2" s="303" t="s">
        <v>406</v>
      </c>
      <c r="B2" s="540" t="s">
        <v>164</v>
      </c>
      <c r="C2" s="540"/>
      <c r="D2" s="540"/>
      <c r="E2" s="540"/>
      <c r="F2" s="540"/>
    </row>
    <row r="3" spans="1:6" ht="12" customHeight="1">
      <c r="A3" s="35"/>
    </row>
    <row r="4" spans="1:6" ht="24.95" customHeight="1">
      <c r="A4" s="539" t="s">
        <v>149</v>
      </c>
      <c r="B4" s="539"/>
      <c r="C4" s="539"/>
      <c r="D4" s="539"/>
      <c r="E4" s="539"/>
      <c r="F4" s="539"/>
    </row>
    <row r="5" spans="1:6" ht="24.95" customHeight="1">
      <c r="A5" s="539" t="s">
        <v>165</v>
      </c>
      <c r="B5" s="539"/>
      <c r="C5" s="539"/>
      <c r="D5" s="539"/>
      <c r="E5" s="539"/>
      <c r="F5" s="539"/>
    </row>
    <row r="6" spans="1:6" ht="24.95" customHeight="1">
      <c r="A6" s="539" t="s">
        <v>166</v>
      </c>
      <c r="B6" s="539"/>
      <c r="C6" s="539"/>
      <c r="D6" s="539"/>
      <c r="E6" s="539"/>
      <c r="F6" s="539"/>
    </row>
    <row r="7" spans="1:6" ht="24.95" customHeight="1">
      <c r="A7" s="539" t="s">
        <v>167</v>
      </c>
      <c r="B7" s="539"/>
      <c r="C7" s="539"/>
      <c r="D7" s="539"/>
      <c r="E7" s="539"/>
      <c r="F7" s="539"/>
    </row>
    <row r="8" spans="1:6" ht="24.95" customHeight="1">
      <c r="A8" s="539" t="s">
        <v>168</v>
      </c>
      <c r="B8" s="539"/>
      <c r="C8" s="539"/>
      <c r="D8" s="539"/>
      <c r="E8" s="539"/>
      <c r="F8" s="539"/>
    </row>
    <row r="9" spans="1:6" ht="24.95" customHeight="1">
      <c r="A9" s="629" t="s">
        <v>351</v>
      </c>
      <c r="B9" s="629"/>
      <c r="C9" s="629"/>
      <c r="D9" s="629"/>
      <c r="E9" s="629"/>
      <c r="F9" s="629"/>
    </row>
    <row r="10" spans="1:6" ht="24.95" customHeight="1">
      <c r="A10" s="629" t="s">
        <v>353</v>
      </c>
      <c r="B10" s="630"/>
      <c r="C10" s="630"/>
      <c r="D10" s="630"/>
      <c r="E10" s="630"/>
      <c r="F10" s="630"/>
    </row>
    <row r="11" spans="1:6" ht="24.95" customHeight="1">
      <c r="A11" s="627" t="s">
        <v>409</v>
      </c>
      <c r="B11" s="628"/>
      <c r="C11" s="628"/>
      <c r="D11" s="628"/>
      <c r="E11" s="628"/>
      <c r="F11" s="628"/>
    </row>
    <row r="12" spans="1:6" ht="18" customHeight="1">
      <c r="A12" s="35"/>
    </row>
    <row r="13" spans="1:6" ht="28.5" customHeight="1">
      <c r="A13" s="626" t="s">
        <v>150</v>
      </c>
      <c r="B13" s="626"/>
      <c r="C13" s="556"/>
      <c r="D13" s="556"/>
      <c r="E13" s="556"/>
      <c r="F13" s="556"/>
    </row>
    <row r="14" spans="1:6" ht="14.25">
      <c r="A14" s="35"/>
    </row>
    <row r="15" spans="1:6" ht="28.5">
      <c r="A15" s="70" t="s">
        <v>151</v>
      </c>
      <c r="B15" s="70" t="s">
        <v>156</v>
      </c>
      <c r="C15" s="70" t="s">
        <v>155</v>
      </c>
      <c r="D15" s="70" t="s">
        <v>152</v>
      </c>
      <c r="E15" s="70" t="s">
        <v>153</v>
      </c>
      <c r="F15" s="70" t="s">
        <v>154</v>
      </c>
    </row>
    <row r="16" spans="1:6" ht="21.95" customHeight="1">
      <c r="A16" s="81"/>
      <c r="B16" s="82"/>
      <c r="C16" s="83"/>
      <c r="D16" s="82"/>
      <c r="E16" s="81"/>
      <c r="F16" s="81"/>
    </row>
    <row r="17" spans="1:6" ht="21.95" customHeight="1">
      <c r="A17" s="81"/>
      <c r="B17" s="82"/>
      <c r="C17" s="83"/>
      <c r="D17" s="82"/>
      <c r="E17" s="81"/>
      <c r="F17" s="81"/>
    </row>
    <row r="18" spans="1:6" ht="21.95" customHeight="1">
      <c r="A18" s="81"/>
      <c r="B18" s="82"/>
      <c r="C18" s="83"/>
      <c r="D18" s="82"/>
      <c r="E18" s="81"/>
      <c r="F18" s="81"/>
    </row>
    <row r="19" spans="1:6" ht="21.95" customHeight="1">
      <c r="A19" s="81"/>
      <c r="B19" s="82"/>
      <c r="C19" s="83"/>
      <c r="D19" s="82"/>
      <c r="E19" s="81"/>
      <c r="F19" s="81"/>
    </row>
    <row r="20" spans="1:6" ht="21.95" customHeight="1">
      <c r="A20" s="81"/>
      <c r="B20" s="82"/>
      <c r="C20" s="83"/>
      <c r="D20" s="82"/>
      <c r="E20" s="81"/>
      <c r="F20" s="81"/>
    </row>
    <row r="21" spans="1:6" ht="21.95" customHeight="1">
      <c r="A21" s="81"/>
      <c r="B21" s="82"/>
      <c r="C21" s="83"/>
      <c r="D21" s="82"/>
      <c r="E21" s="81"/>
      <c r="F21" s="81"/>
    </row>
    <row r="22" spans="1:6" ht="21.95" customHeight="1">
      <c r="A22" s="81"/>
      <c r="B22" s="82"/>
      <c r="C22" s="83"/>
      <c r="D22" s="82"/>
      <c r="E22" s="81"/>
      <c r="F22" s="81"/>
    </row>
    <row r="23" spans="1:6" ht="21.95" customHeight="1">
      <c r="A23" s="81"/>
      <c r="B23" s="82"/>
      <c r="C23" s="83"/>
      <c r="D23" s="82"/>
      <c r="E23" s="81"/>
      <c r="F23" s="81"/>
    </row>
    <row r="24" spans="1:6" ht="21.95" customHeight="1">
      <c r="A24" s="81"/>
      <c r="B24" s="82"/>
      <c r="C24" s="83"/>
      <c r="D24" s="82"/>
      <c r="E24" s="81"/>
      <c r="F24" s="81"/>
    </row>
    <row r="25" spans="1:6" ht="21.95" hidden="1" customHeight="1">
      <c r="A25" s="81"/>
      <c r="B25" s="82"/>
      <c r="C25" s="83"/>
      <c r="D25" s="82"/>
      <c r="E25" s="81"/>
      <c r="F25" s="81"/>
    </row>
    <row r="26" spans="1:6" ht="21.95" hidden="1" customHeight="1">
      <c r="A26" s="81"/>
      <c r="B26" s="82"/>
      <c r="C26" s="83"/>
      <c r="D26" s="82"/>
      <c r="E26" s="81"/>
      <c r="F26" s="81"/>
    </row>
    <row r="27" spans="1:6" ht="21.95" hidden="1" customHeight="1">
      <c r="A27" s="81"/>
      <c r="B27" s="82"/>
      <c r="C27" s="83"/>
      <c r="D27" s="82"/>
      <c r="E27" s="81"/>
      <c r="F27" s="81"/>
    </row>
    <row r="28" spans="1:6" ht="21.95" hidden="1" customHeight="1">
      <c r="A28" s="81"/>
      <c r="B28" s="82"/>
      <c r="C28" s="83"/>
      <c r="D28" s="82"/>
      <c r="E28" s="81"/>
      <c r="F28" s="81"/>
    </row>
    <row r="29" spans="1:6" ht="21.95" hidden="1" customHeight="1">
      <c r="A29" s="81"/>
      <c r="B29" s="82"/>
      <c r="C29" s="83"/>
      <c r="D29" s="82"/>
      <c r="E29" s="81"/>
      <c r="F29" s="81"/>
    </row>
    <row r="30" spans="1:6" ht="21.95" hidden="1" customHeight="1">
      <c r="A30" s="81"/>
      <c r="B30" s="82"/>
      <c r="C30" s="83"/>
      <c r="D30" s="82"/>
      <c r="E30" s="81"/>
      <c r="F30" s="81"/>
    </row>
    <row r="31" spans="1:6" ht="21.95" customHeight="1">
      <c r="A31" s="609" t="s">
        <v>157</v>
      </c>
      <c r="B31" s="70" t="s">
        <v>158</v>
      </c>
      <c r="C31" s="80">
        <f>SUMIF(B16:B30,B31,C16:C30)</f>
        <v>0</v>
      </c>
      <c r="D31" s="70"/>
      <c r="E31" s="71"/>
      <c r="F31" s="71"/>
    </row>
    <row r="32" spans="1:6" ht="21.95" customHeight="1">
      <c r="A32" s="609"/>
      <c r="B32" s="70" t="s">
        <v>159</v>
      </c>
      <c r="C32" s="80">
        <f>SUMIF(B16:B30,B32,C16:C30)</f>
        <v>0</v>
      </c>
      <c r="D32" s="70"/>
      <c r="E32" s="71"/>
      <c r="F32" s="71"/>
    </row>
    <row r="33" spans="1:6" ht="21.95" customHeight="1">
      <c r="A33" s="609"/>
      <c r="B33" s="70" t="s">
        <v>160</v>
      </c>
      <c r="C33" s="80">
        <f>SUMIF(B16:B30,B33,C16:C30)</f>
        <v>0</v>
      </c>
      <c r="D33" s="70"/>
      <c r="E33" s="71"/>
      <c r="F33" s="71"/>
    </row>
    <row r="34" spans="1:6" ht="21.95" customHeight="1">
      <c r="A34" s="609"/>
      <c r="B34" s="70" t="s">
        <v>161</v>
      </c>
      <c r="C34" s="80">
        <f>SUMIF(B16:B30,B34,C16:C30)</f>
        <v>0</v>
      </c>
      <c r="D34" s="70"/>
      <c r="E34" s="71"/>
      <c r="F34" s="71"/>
    </row>
    <row r="35" spans="1:6" ht="21.95" customHeight="1">
      <c r="A35" s="609"/>
      <c r="B35" s="365" t="s">
        <v>356</v>
      </c>
      <c r="C35" s="80"/>
      <c r="D35" s="70"/>
      <c r="E35" s="71"/>
      <c r="F35" s="71"/>
    </row>
    <row r="36" spans="1:6" ht="21.95" customHeight="1">
      <c r="A36" s="609"/>
      <c r="B36" s="365" t="s">
        <v>352</v>
      </c>
      <c r="C36" s="80"/>
      <c r="D36" s="70"/>
      <c r="E36" s="71"/>
      <c r="F36" s="71"/>
    </row>
    <row r="37" spans="1:6" ht="21.95" customHeight="1">
      <c r="A37" s="609"/>
      <c r="B37" s="288" t="s">
        <v>407</v>
      </c>
      <c r="C37" s="80"/>
      <c r="D37" s="70"/>
      <c r="E37" s="71"/>
      <c r="F37" s="71"/>
    </row>
    <row r="38" spans="1:6" ht="21.95" customHeight="1">
      <c r="A38" s="609"/>
      <c r="B38" s="70" t="s">
        <v>24</v>
      </c>
      <c r="C38" s="80">
        <f>SUM(C31:C37)</f>
        <v>0</v>
      </c>
      <c r="D38" s="70"/>
      <c r="E38" s="71"/>
      <c r="F38" s="71"/>
    </row>
    <row r="39" spans="1:6" ht="27.75" customHeight="1">
      <c r="A39" s="625" t="s">
        <v>408</v>
      </c>
      <c r="B39" s="625"/>
      <c r="C39" s="625"/>
      <c r="D39" s="625"/>
      <c r="E39" s="625"/>
      <c r="F39" s="625"/>
    </row>
    <row r="40" spans="1:6" ht="27.75" customHeight="1">
      <c r="A40" s="539" t="s">
        <v>162</v>
      </c>
      <c r="B40" s="539"/>
      <c r="C40" s="539"/>
      <c r="D40" s="539"/>
      <c r="E40" s="539"/>
      <c r="F40" s="539"/>
    </row>
    <row r="41" spans="1:6" ht="27.75" customHeight="1">
      <c r="A41" s="539" t="s">
        <v>355</v>
      </c>
      <c r="B41" s="539"/>
      <c r="C41" s="539"/>
      <c r="D41" s="539"/>
      <c r="E41" s="539"/>
      <c r="F41" s="539"/>
    </row>
    <row r="42" spans="1:6" ht="27.75" customHeight="1">
      <c r="A42" s="539" t="s">
        <v>163</v>
      </c>
      <c r="B42" s="539"/>
      <c r="C42" s="539"/>
      <c r="D42" s="539"/>
      <c r="E42" s="539"/>
      <c r="F42" s="539"/>
    </row>
    <row r="43" spans="1:6" ht="14.25">
      <c r="A43" s="35"/>
    </row>
  </sheetData>
  <mergeCells count="17">
    <mergeCell ref="A31:A38"/>
    <mergeCell ref="A39:F39"/>
    <mergeCell ref="A40:F40"/>
    <mergeCell ref="A41:F41"/>
    <mergeCell ref="A42:F42"/>
    <mergeCell ref="A8:F8"/>
    <mergeCell ref="A9:F9"/>
    <mergeCell ref="A10:F10"/>
    <mergeCell ref="A11:F11"/>
    <mergeCell ref="A13:B13"/>
    <mergeCell ref="C13:F13"/>
    <mergeCell ref="A7:F7"/>
    <mergeCell ref="A1:C1"/>
    <mergeCell ref="B2:F2"/>
    <mergeCell ref="A4:F4"/>
    <mergeCell ref="A5:F5"/>
    <mergeCell ref="A6:F6"/>
  </mergeCells>
  <phoneticPr fontId="2"/>
  <dataValidations count="1">
    <dataValidation type="list" allowBlank="1" showInputMessage="1" showErrorMessage="1" sqref="B16:B30" xr:uid="{49BDB488-A715-4D71-B038-2BF945816EBE}">
      <formula1>"①,②,③,④,⑤,⑥"</formula1>
    </dataValidation>
  </dataValidations>
  <printOptions horizontalCentered="1"/>
  <pageMargins left="0.23622047244094491" right="0.23622047244094491" top="0.74803149606299213" bottom="0.41" header="0.31496062992125984" footer="0.31496062992125984"/>
  <pageSetup paperSize="9"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4616F-B742-4288-8358-1D50DA46B078}">
  <sheetPr>
    <tabColor rgb="FFFF0000"/>
  </sheetPr>
  <dimension ref="A1:AC89"/>
  <sheetViews>
    <sheetView view="pageBreakPreview" zoomScale="60" zoomScaleNormal="100" workbookViewId="0">
      <selection activeCell="AC62" sqref="AC62"/>
    </sheetView>
  </sheetViews>
  <sheetFormatPr defaultColWidth="9" defaultRowHeight="14.25"/>
  <cols>
    <col min="1" max="1" width="10.625" style="65" customWidth="1"/>
    <col min="2" max="2" width="9.875" style="65" customWidth="1"/>
    <col min="3" max="3" width="14.125" style="65" customWidth="1"/>
    <col min="4" max="4" width="17.375" style="65" customWidth="1"/>
    <col min="5" max="5" width="18.5" style="65" customWidth="1"/>
    <col min="6" max="6" width="28.25" style="65" customWidth="1"/>
    <col min="7" max="7" width="14" style="65" customWidth="1"/>
    <col min="8" max="8" width="13.75" style="65" customWidth="1"/>
    <col min="9" max="9" width="11.75" style="65" customWidth="1"/>
    <col min="10" max="10" width="15.125" style="65" customWidth="1"/>
    <col min="11" max="11" width="15.625" style="65" customWidth="1"/>
    <col min="12" max="12" width="17.5" style="65" customWidth="1"/>
    <col min="13" max="13" width="14.375" style="65" customWidth="1"/>
    <col min="14" max="14" width="11.875" style="65" customWidth="1"/>
    <col min="15" max="15" width="9.375" style="65" customWidth="1"/>
    <col min="16" max="16" width="12" style="65" customWidth="1"/>
    <col min="17" max="17" width="11.875" style="65" customWidth="1"/>
    <col min="18" max="18" width="19.875" style="65" customWidth="1"/>
    <col min="19" max="19" width="9" style="65"/>
    <col min="20" max="22" width="10.625" style="65" customWidth="1"/>
    <col min="23" max="23" width="12.5" style="65" customWidth="1"/>
    <col min="24" max="27" width="10.625" style="65" customWidth="1"/>
    <col min="28" max="28" width="18.75" style="65" customWidth="1"/>
    <col min="29" max="29" width="10.625" style="65" customWidth="1"/>
    <col min="30" max="16384" width="9" style="65"/>
  </cols>
  <sheetData>
    <row r="1" spans="1:29" ht="20.100000000000001" customHeight="1"/>
    <row r="2" spans="1:29" ht="20.100000000000001" customHeight="1">
      <c r="A2" s="298" t="s">
        <v>404</v>
      </c>
      <c r="F2" s="66" t="s">
        <v>394</v>
      </c>
      <c r="G2" s="300"/>
      <c r="H2" s="65" t="s">
        <v>395</v>
      </c>
    </row>
    <row r="3" spans="1:29" ht="20.100000000000001" customHeight="1">
      <c r="F3" s="66" t="s">
        <v>394</v>
      </c>
      <c r="G3" s="293"/>
      <c r="H3" s="65" t="s">
        <v>411</v>
      </c>
      <c r="T3" s="65" t="s">
        <v>379</v>
      </c>
    </row>
    <row r="4" spans="1:29" ht="20.100000000000001" customHeight="1">
      <c r="A4" s="633" t="s">
        <v>396</v>
      </c>
      <c r="B4" s="634"/>
      <c r="T4" s="637" t="s">
        <v>387</v>
      </c>
      <c r="U4" s="637" t="s">
        <v>388</v>
      </c>
      <c r="V4" s="637" t="s">
        <v>389</v>
      </c>
      <c r="W4" s="635" t="s">
        <v>390</v>
      </c>
      <c r="X4" s="636"/>
      <c r="Y4" s="631" t="s">
        <v>391</v>
      </c>
      <c r="Z4" s="296" t="s">
        <v>382</v>
      </c>
      <c r="AA4" s="631" t="s">
        <v>392</v>
      </c>
      <c r="AB4" s="296" t="s">
        <v>384</v>
      </c>
      <c r="AC4" s="67"/>
    </row>
    <row r="5" spans="1:29" s="67" customFormat="1" ht="20.100000000000001" customHeight="1">
      <c r="A5" s="292" t="s">
        <v>377</v>
      </c>
      <c r="B5" s="299" t="s">
        <v>358</v>
      </c>
      <c r="C5" s="292" t="s">
        <v>378</v>
      </c>
      <c r="D5" s="299" t="s">
        <v>359</v>
      </c>
      <c r="E5" s="299" t="s">
        <v>360</v>
      </c>
      <c r="F5" s="299" t="s">
        <v>361</v>
      </c>
      <c r="G5" s="299" t="s">
        <v>362</v>
      </c>
      <c r="H5" s="299" t="s">
        <v>363</v>
      </c>
      <c r="I5" s="299" t="s">
        <v>368</v>
      </c>
      <c r="J5" s="299" t="s">
        <v>369</v>
      </c>
      <c r="K5" s="299" t="s">
        <v>370</v>
      </c>
      <c r="L5" s="299" t="s">
        <v>373</v>
      </c>
      <c r="M5" s="299" t="s">
        <v>364</v>
      </c>
      <c r="N5" s="299" t="s">
        <v>365</v>
      </c>
      <c r="O5" s="299" t="s">
        <v>366</v>
      </c>
      <c r="P5" s="299" t="s">
        <v>367</v>
      </c>
      <c r="Q5" s="299" t="s">
        <v>374</v>
      </c>
      <c r="R5" s="289" t="s">
        <v>375</v>
      </c>
      <c r="T5" s="636"/>
      <c r="U5" s="636"/>
      <c r="V5" s="636"/>
      <c r="W5" s="289" t="s">
        <v>380</v>
      </c>
      <c r="X5" s="289" t="s">
        <v>381</v>
      </c>
      <c r="Y5" s="632"/>
      <c r="Z5" s="295" t="s">
        <v>383</v>
      </c>
      <c r="AA5" s="632"/>
      <c r="AB5" s="295" t="s">
        <v>385</v>
      </c>
      <c r="AC5" s="67" t="s">
        <v>386</v>
      </c>
    </row>
    <row r="6" spans="1:29" ht="20.100000000000001" customHeight="1">
      <c r="A6" s="293" t="s">
        <v>393</v>
      </c>
      <c r="B6" s="300">
        <v>2022.9</v>
      </c>
      <c r="C6" s="292" t="s">
        <v>376</v>
      </c>
      <c r="D6" s="300"/>
      <c r="E6" s="300"/>
      <c r="F6" s="299" t="s">
        <v>371</v>
      </c>
      <c r="G6" s="299" t="s">
        <v>372</v>
      </c>
      <c r="H6" s="299" t="s">
        <v>372</v>
      </c>
      <c r="I6" s="300">
        <v>0.42</v>
      </c>
      <c r="J6" s="300"/>
      <c r="K6" s="300"/>
      <c r="L6" s="300">
        <v>5</v>
      </c>
      <c r="M6" s="301">
        <v>10458</v>
      </c>
      <c r="N6" s="301">
        <v>91000</v>
      </c>
      <c r="O6" s="301">
        <v>170</v>
      </c>
      <c r="P6" s="301">
        <v>154700</v>
      </c>
      <c r="Q6" s="300">
        <v>40</v>
      </c>
      <c r="R6" s="291">
        <f>ROUNDDOWN(M6*O6/100*Q6/100,-3)</f>
        <v>7000</v>
      </c>
      <c r="S6" s="294"/>
      <c r="T6" s="293">
        <v>6</v>
      </c>
      <c r="U6" s="293">
        <v>15</v>
      </c>
      <c r="V6" s="293">
        <v>27</v>
      </c>
      <c r="W6" s="293"/>
      <c r="X6" s="293">
        <v>9</v>
      </c>
      <c r="Y6" s="290">
        <f>SUM(T6:X6)</f>
        <v>57</v>
      </c>
      <c r="Z6" s="293">
        <v>6</v>
      </c>
      <c r="AA6" s="290">
        <f>$Y6/$Z6</f>
        <v>9.5</v>
      </c>
      <c r="AB6" s="297">
        <v>5</v>
      </c>
      <c r="AC6" s="67" t="str">
        <f>IF($L6=$AB6,"○","×")</f>
        <v>○</v>
      </c>
    </row>
    <row r="7" spans="1:29" ht="20.100000000000001" customHeight="1">
      <c r="A7" s="293"/>
      <c r="B7" s="300"/>
      <c r="C7" s="293"/>
      <c r="D7" s="300"/>
      <c r="E7" s="300"/>
      <c r="F7" s="300"/>
      <c r="G7" s="300"/>
      <c r="H7" s="300"/>
      <c r="I7" s="300"/>
      <c r="J7" s="300"/>
      <c r="K7" s="300"/>
      <c r="L7" s="300"/>
      <c r="M7" s="300"/>
      <c r="N7" s="300"/>
      <c r="O7" s="300"/>
      <c r="P7" s="300"/>
      <c r="Q7" s="300"/>
      <c r="R7" s="290"/>
      <c r="S7" s="294"/>
      <c r="T7" s="293"/>
      <c r="U7" s="293"/>
      <c r="V7" s="293"/>
      <c r="W7" s="293"/>
      <c r="X7" s="293"/>
      <c r="Y7" s="290">
        <f t="shared" ref="Y7:Y22" si="0">SUM(T7:X7)</f>
        <v>0</v>
      </c>
      <c r="Z7" s="293"/>
      <c r="AA7" s="290" t="e">
        <f>$Y7/$Z7</f>
        <v>#DIV/0!</v>
      </c>
      <c r="AB7" s="293"/>
      <c r="AC7" s="67" t="str">
        <f>IF($L7=$AB7,"○","×")</f>
        <v>○</v>
      </c>
    </row>
    <row r="8" spans="1:29" ht="20.100000000000001" customHeight="1">
      <c r="A8" s="293"/>
      <c r="B8" s="300"/>
      <c r="C8" s="293"/>
      <c r="D8" s="300"/>
      <c r="E8" s="300"/>
      <c r="F8" s="300"/>
      <c r="G8" s="300"/>
      <c r="H8" s="300"/>
      <c r="I8" s="300"/>
      <c r="J8" s="300"/>
      <c r="K8" s="300"/>
      <c r="L8" s="300"/>
      <c r="M8" s="300"/>
      <c r="N8" s="300"/>
      <c r="O8" s="300"/>
      <c r="P8" s="300"/>
      <c r="Q8" s="300"/>
      <c r="R8" s="290"/>
      <c r="S8" s="294"/>
      <c r="T8" s="293"/>
      <c r="U8" s="293"/>
      <c r="V8" s="293"/>
      <c r="W8" s="293"/>
      <c r="X8" s="293"/>
      <c r="Y8" s="290">
        <f t="shared" si="0"/>
        <v>0</v>
      </c>
      <c r="Z8" s="293"/>
      <c r="AA8" s="290" t="e">
        <f t="shared" ref="AA8:AA22" si="1">$Y8/$Z8</f>
        <v>#DIV/0!</v>
      </c>
      <c r="AB8" s="293"/>
      <c r="AC8" s="67" t="str">
        <f t="shared" ref="AC8:AC22" si="2">IF($L8=$AB8,"○","×")</f>
        <v>○</v>
      </c>
    </row>
    <row r="9" spans="1:29" ht="20.100000000000001" customHeight="1">
      <c r="A9" s="293"/>
      <c r="B9" s="300"/>
      <c r="C9" s="293"/>
      <c r="D9" s="300"/>
      <c r="E9" s="300"/>
      <c r="F9" s="300"/>
      <c r="G9" s="300"/>
      <c r="H9" s="300"/>
      <c r="I9" s="300"/>
      <c r="J9" s="300"/>
      <c r="K9" s="300"/>
      <c r="L9" s="300"/>
      <c r="M9" s="300"/>
      <c r="N9" s="300"/>
      <c r="O9" s="300"/>
      <c r="P9" s="300"/>
      <c r="Q9" s="300"/>
      <c r="R9" s="290"/>
      <c r="S9" s="294"/>
      <c r="T9" s="293"/>
      <c r="U9" s="293"/>
      <c r="V9" s="293"/>
      <c r="W9" s="293"/>
      <c r="X9" s="293"/>
      <c r="Y9" s="290">
        <f t="shared" si="0"/>
        <v>0</v>
      </c>
      <c r="Z9" s="293"/>
      <c r="AA9" s="290" t="e">
        <f t="shared" si="1"/>
        <v>#DIV/0!</v>
      </c>
      <c r="AB9" s="293"/>
      <c r="AC9" s="67" t="str">
        <f t="shared" si="2"/>
        <v>○</v>
      </c>
    </row>
    <row r="10" spans="1:29" ht="20.100000000000001" customHeight="1">
      <c r="A10" s="293"/>
      <c r="B10" s="300"/>
      <c r="C10" s="293"/>
      <c r="D10" s="300"/>
      <c r="E10" s="300"/>
      <c r="F10" s="300"/>
      <c r="G10" s="300"/>
      <c r="H10" s="300"/>
      <c r="I10" s="300"/>
      <c r="J10" s="300"/>
      <c r="K10" s="300"/>
      <c r="L10" s="300"/>
      <c r="M10" s="300"/>
      <c r="N10" s="300"/>
      <c r="O10" s="300"/>
      <c r="P10" s="300"/>
      <c r="Q10" s="300"/>
      <c r="R10" s="290"/>
      <c r="S10" s="294"/>
      <c r="T10" s="293"/>
      <c r="U10" s="293"/>
      <c r="V10" s="293"/>
      <c r="W10" s="293"/>
      <c r="X10" s="293"/>
      <c r="Y10" s="290">
        <f t="shared" si="0"/>
        <v>0</v>
      </c>
      <c r="Z10" s="293"/>
      <c r="AA10" s="290" t="e">
        <f t="shared" si="1"/>
        <v>#DIV/0!</v>
      </c>
      <c r="AB10" s="293"/>
      <c r="AC10" s="67" t="str">
        <f t="shared" si="2"/>
        <v>○</v>
      </c>
    </row>
    <row r="11" spans="1:29" ht="20.100000000000001" customHeight="1">
      <c r="A11" s="293"/>
      <c r="B11" s="300"/>
      <c r="C11" s="293"/>
      <c r="D11" s="300"/>
      <c r="E11" s="300"/>
      <c r="F11" s="300"/>
      <c r="G11" s="300"/>
      <c r="H11" s="300"/>
      <c r="I11" s="300"/>
      <c r="J11" s="300"/>
      <c r="K11" s="300"/>
      <c r="L11" s="300"/>
      <c r="M11" s="300"/>
      <c r="N11" s="300"/>
      <c r="O11" s="300"/>
      <c r="P11" s="300"/>
      <c r="Q11" s="300"/>
      <c r="R11" s="290"/>
      <c r="S11" s="294"/>
      <c r="T11" s="293"/>
      <c r="U11" s="293"/>
      <c r="V11" s="293"/>
      <c r="W11" s="293"/>
      <c r="X11" s="293"/>
      <c r="Y11" s="290">
        <f t="shared" si="0"/>
        <v>0</v>
      </c>
      <c r="Z11" s="293"/>
      <c r="AA11" s="290" t="e">
        <f t="shared" si="1"/>
        <v>#DIV/0!</v>
      </c>
      <c r="AB11" s="293"/>
      <c r="AC11" s="67" t="str">
        <f t="shared" si="2"/>
        <v>○</v>
      </c>
    </row>
    <row r="12" spans="1:29" ht="20.100000000000001" customHeight="1">
      <c r="A12" s="293"/>
      <c r="B12" s="300"/>
      <c r="C12" s="293"/>
      <c r="D12" s="300"/>
      <c r="E12" s="300"/>
      <c r="F12" s="300"/>
      <c r="G12" s="300"/>
      <c r="H12" s="300"/>
      <c r="I12" s="300"/>
      <c r="J12" s="300"/>
      <c r="K12" s="300"/>
      <c r="L12" s="300"/>
      <c r="M12" s="300"/>
      <c r="N12" s="300"/>
      <c r="O12" s="300"/>
      <c r="P12" s="300"/>
      <c r="Q12" s="300"/>
      <c r="R12" s="290"/>
      <c r="S12" s="294"/>
      <c r="T12" s="293"/>
      <c r="U12" s="293"/>
      <c r="V12" s="293"/>
      <c r="W12" s="293"/>
      <c r="X12" s="293"/>
      <c r="Y12" s="290">
        <f t="shared" si="0"/>
        <v>0</v>
      </c>
      <c r="Z12" s="293"/>
      <c r="AA12" s="290" t="e">
        <f t="shared" si="1"/>
        <v>#DIV/0!</v>
      </c>
      <c r="AB12" s="293"/>
      <c r="AC12" s="67" t="str">
        <f t="shared" si="2"/>
        <v>○</v>
      </c>
    </row>
    <row r="13" spans="1:29" ht="20.100000000000001" customHeight="1">
      <c r="A13" s="293"/>
      <c r="B13" s="300"/>
      <c r="C13" s="293"/>
      <c r="D13" s="300"/>
      <c r="E13" s="300"/>
      <c r="F13" s="300"/>
      <c r="G13" s="300"/>
      <c r="H13" s="300"/>
      <c r="I13" s="300"/>
      <c r="J13" s="300"/>
      <c r="K13" s="300"/>
      <c r="L13" s="300"/>
      <c r="M13" s="300"/>
      <c r="N13" s="300"/>
      <c r="O13" s="300"/>
      <c r="P13" s="300"/>
      <c r="Q13" s="300"/>
      <c r="R13" s="290"/>
      <c r="S13" s="294"/>
      <c r="T13" s="293"/>
      <c r="U13" s="293"/>
      <c r="V13" s="293"/>
      <c r="W13" s="293"/>
      <c r="X13" s="293"/>
      <c r="Y13" s="290">
        <f t="shared" si="0"/>
        <v>0</v>
      </c>
      <c r="Z13" s="293"/>
      <c r="AA13" s="290" t="e">
        <f t="shared" si="1"/>
        <v>#DIV/0!</v>
      </c>
      <c r="AB13" s="293"/>
      <c r="AC13" s="67" t="str">
        <f t="shared" si="2"/>
        <v>○</v>
      </c>
    </row>
    <row r="14" spans="1:29" ht="20.100000000000001" customHeight="1">
      <c r="A14" s="293"/>
      <c r="B14" s="300"/>
      <c r="C14" s="293"/>
      <c r="D14" s="300"/>
      <c r="E14" s="300"/>
      <c r="F14" s="300"/>
      <c r="G14" s="300"/>
      <c r="H14" s="300"/>
      <c r="I14" s="300"/>
      <c r="J14" s="300"/>
      <c r="K14" s="300"/>
      <c r="L14" s="300"/>
      <c r="M14" s="300"/>
      <c r="N14" s="300"/>
      <c r="O14" s="300"/>
      <c r="P14" s="300"/>
      <c r="Q14" s="300"/>
      <c r="R14" s="290"/>
      <c r="S14" s="294"/>
      <c r="T14" s="293"/>
      <c r="U14" s="293"/>
      <c r="V14" s="293"/>
      <c r="W14" s="293"/>
      <c r="X14" s="293"/>
      <c r="Y14" s="290">
        <f t="shared" si="0"/>
        <v>0</v>
      </c>
      <c r="Z14" s="293"/>
      <c r="AA14" s="290" t="e">
        <f t="shared" si="1"/>
        <v>#DIV/0!</v>
      </c>
      <c r="AB14" s="293"/>
      <c r="AC14" s="67" t="str">
        <f t="shared" si="2"/>
        <v>○</v>
      </c>
    </row>
    <row r="15" spans="1:29" ht="20.100000000000001" customHeight="1">
      <c r="A15" s="293"/>
      <c r="B15" s="300"/>
      <c r="C15" s="293"/>
      <c r="D15" s="300"/>
      <c r="E15" s="300"/>
      <c r="F15" s="300"/>
      <c r="G15" s="300"/>
      <c r="H15" s="300"/>
      <c r="I15" s="300"/>
      <c r="J15" s="300"/>
      <c r="K15" s="300"/>
      <c r="L15" s="300"/>
      <c r="M15" s="300"/>
      <c r="N15" s="300"/>
      <c r="O15" s="300"/>
      <c r="P15" s="300"/>
      <c r="Q15" s="300"/>
      <c r="R15" s="290"/>
      <c r="S15" s="294"/>
      <c r="T15" s="293"/>
      <c r="U15" s="293"/>
      <c r="V15" s="293"/>
      <c r="W15" s="293"/>
      <c r="X15" s="293"/>
      <c r="Y15" s="290">
        <f t="shared" si="0"/>
        <v>0</v>
      </c>
      <c r="Z15" s="293"/>
      <c r="AA15" s="290" t="e">
        <f t="shared" si="1"/>
        <v>#DIV/0!</v>
      </c>
      <c r="AB15" s="293"/>
      <c r="AC15" s="67" t="str">
        <f t="shared" si="2"/>
        <v>○</v>
      </c>
    </row>
    <row r="16" spans="1:29" ht="20.100000000000001" customHeight="1">
      <c r="A16" s="293"/>
      <c r="B16" s="300"/>
      <c r="C16" s="293"/>
      <c r="D16" s="300"/>
      <c r="E16" s="300"/>
      <c r="F16" s="300"/>
      <c r="G16" s="300"/>
      <c r="H16" s="300"/>
      <c r="I16" s="300"/>
      <c r="J16" s="300"/>
      <c r="K16" s="300"/>
      <c r="L16" s="300"/>
      <c r="M16" s="300"/>
      <c r="N16" s="300"/>
      <c r="O16" s="300"/>
      <c r="P16" s="300"/>
      <c r="Q16" s="300"/>
      <c r="R16" s="290"/>
      <c r="S16" s="294"/>
      <c r="T16" s="293"/>
      <c r="U16" s="293"/>
      <c r="V16" s="293"/>
      <c r="W16" s="293"/>
      <c r="X16" s="293"/>
      <c r="Y16" s="290">
        <f t="shared" si="0"/>
        <v>0</v>
      </c>
      <c r="Z16" s="293"/>
      <c r="AA16" s="290" t="e">
        <f t="shared" si="1"/>
        <v>#DIV/0!</v>
      </c>
      <c r="AB16" s="293"/>
      <c r="AC16" s="67" t="str">
        <f t="shared" si="2"/>
        <v>○</v>
      </c>
    </row>
    <row r="17" spans="1:29" ht="20.100000000000001" customHeight="1">
      <c r="A17" s="293"/>
      <c r="B17" s="300"/>
      <c r="C17" s="293"/>
      <c r="D17" s="300"/>
      <c r="E17" s="300"/>
      <c r="F17" s="300"/>
      <c r="G17" s="300"/>
      <c r="H17" s="300"/>
      <c r="I17" s="300"/>
      <c r="J17" s="300"/>
      <c r="K17" s="300"/>
      <c r="L17" s="300"/>
      <c r="M17" s="300"/>
      <c r="N17" s="300"/>
      <c r="O17" s="300"/>
      <c r="P17" s="300"/>
      <c r="Q17" s="300"/>
      <c r="R17" s="290"/>
      <c r="S17" s="294"/>
      <c r="T17" s="293"/>
      <c r="U17" s="293"/>
      <c r="V17" s="293"/>
      <c r="W17" s="293"/>
      <c r="X17" s="293"/>
      <c r="Y17" s="290">
        <f t="shared" si="0"/>
        <v>0</v>
      </c>
      <c r="Z17" s="293"/>
      <c r="AA17" s="290" t="e">
        <f t="shared" si="1"/>
        <v>#DIV/0!</v>
      </c>
      <c r="AB17" s="293"/>
      <c r="AC17" s="67" t="str">
        <f t="shared" si="2"/>
        <v>○</v>
      </c>
    </row>
    <row r="18" spans="1:29" ht="20.100000000000001" customHeight="1">
      <c r="A18" s="293"/>
      <c r="B18" s="300"/>
      <c r="C18" s="293"/>
      <c r="D18" s="300"/>
      <c r="E18" s="300"/>
      <c r="F18" s="300"/>
      <c r="G18" s="300"/>
      <c r="H18" s="300"/>
      <c r="I18" s="300"/>
      <c r="J18" s="300"/>
      <c r="K18" s="300"/>
      <c r="L18" s="300"/>
      <c r="M18" s="300"/>
      <c r="N18" s="300"/>
      <c r="O18" s="300"/>
      <c r="P18" s="300"/>
      <c r="Q18" s="300"/>
      <c r="R18" s="290"/>
      <c r="S18" s="294"/>
      <c r="T18" s="293"/>
      <c r="U18" s="293"/>
      <c r="V18" s="293"/>
      <c r="W18" s="293"/>
      <c r="X18" s="293"/>
      <c r="Y18" s="290">
        <f t="shared" si="0"/>
        <v>0</v>
      </c>
      <c r="Z18" s="293"/>
      <c r="AA18" s="290" t="e">
        <f t="shared" si="1"/>
        <v>#DIV/0!</v>
      </c>
      <c r="AB18" s="293"/>
      <c r="AC18" s="67" t="str">
        <f t="shared" si="2"/>
        <v>○</v>
      </c>
    </row>
    <row r="19" spans="1:29" ht="20.100000000000001" customHeight="1">
      <c r="A19" s="293"/>
      <c r="B19" s="300"/>
      <c r="C19" s="293"/>
      <c r="D19" s="300"/>
      <c r="E19" s="300"/>
      <c r="F19" s="300"/>
      <c r="G19" s="300"/>
      <c r="H19" s="300"/>
      <c r="I19" s="300"/>
      <c r="J19" s="300"/>
      <c r="K19" s="300"/>
      <c r="L19" s="300"/>
      <c r="M19" s="300"/>
      <c r="N19" s="300"/>
      <c r="O19" s="300"/>
      <c r="P19" s="300"/>
      <c r="Q19" s="300"/>
      <c r="R19" s="290"/>
      <c r="S19" s="294"/>
      <c r="T19" s="293"/>
      <c r="U19" s="293"/>
      <c r="V19" s="293"/>
      <c r="W19" s="293"/>
      <c r="X19" s="293"/>
      <c r="Y19" s="290">
        <f t="shared" si="0"/>
        <v>0</v>
      </c>
      <c r="Z19" s="293"/>
      <c r="AA19" s="290" t="e">
        <f t="shared" si="1"/>
        <v>#DIV/0!</v>
      </c>
      <c r="AB19" s="293"/>
      <c r="AC19" s="67" t="str">
        <f t="shared" si="2"/>
        <v>○</v>
      </c>
    </row>
    <row r="20" spans="1:29" ht="20.100000000000001" customHeight="1">
      <c r="A20" s="293"/>
      <c r="B20" s="300"/>
      <c r="C20" s="293"/>
      <c r="D20" s="300"/>
      <c r="E20" s="300"/>
      <c r="F20" s="300"/>
      <c r="G20" s="300"/>
      <c r="H20" s="300"/>
      <c r="I20" s="300"/>
      <c r="J20" s="300"/>
      <c r="K20" s="300"/>
      <c r="L20" s="300"/>
      <c r="M20" s="300"/>
      <c r="N20" s="300"/>
      <c r="O20" s="300"/>
      <c r="P20" s="300"/>
      <c r="Q20" s="300"/>
      <c r="R20" s="290"/>
      <c r="S20" s="294"/>
      <c r="T20" s="293"/>
      <c r="U20" s="293"/>
      <c r="V20" s="293"/>
      <c r="W20" s="293"/>
      <c r="X20" s="293"/>
      <c r="Y20" s="290">
        <f t="shared" si="0"/>
        <v>0</v>
      </c>
      <c r="Z20" s="293"/>
      <c r="AA20" s="290" t="e">
        <f t="shared" si="1"/>
        <v>#DIV/0!</v>
      </c>
      <c r="AB20" s="293"/>
      <c r="AC20" s="67" t="str">
        <f t="shared" si="2"/>
        <v>○</v>
      </c>
    </row>
    <row r="21" spans="1:29" ht="20.100000000000001" customHeight="1">
      <c r="A21" s="293"/>
      <c r="B21" s="300"/>
      <c r="C21" s="293"/>
      <c r="D21" s="300"/>
      <c r="E21" s="300"/>
      <c r="F21" s="300"/>
      <c r="G21" s="300"/>
      <c r="H21" s="300"/>
      <c r="I21" s="300"/>
      <c r="J21" s="300"/>
      <c r="K21" s="300"/>
      <c r="L21" s="300"/>
      <c r="M21" s="300"/>
      <c r="N21" s="300"/>
      <c r="O21" s="300"/>
      <c r="P21" s="300"/>
      <c r="Q21" s="300"/>
      <c r="R21" s="290"/>
      <c r="S21" s="294"/>
      <c r="T21" s="293"/>
      <c r="U21" s="293"/>
      <c r="V21" s="293"/>
      <c r="W21" s="293"/>
      <c r="X21" s="293"/>
      <c r="Y21" s="290">
        <f t="shared" si="0"/>
        <v>0</v>
      </c>
      <c r="Z21" s="293"/>
      <c r="AA21" s="290" t="e">
        <f t="shared" si="1"/>
        <v>#DIV/0!</v>
      </c>
      <c r="AB21" s="293"/>
      <c r="AC21" s="67" t="str">
        <f t="shared" si="2"/>
        <v>○</v>
      </c>
    </row>
    <row r="22" spans="1:29" ht="20.100000000000001" customHeight="1">
      <c r="A22" s="293"/>
      <c r="B22" s="300"/>
      <c r="C22" s="293"/>
      <c r="D22" s="300"/>
      <c r="E22" s="300"/>
      <c r="F22" s="300"/>
      <c r="G22" s="300"/>
      <c r="H22" s="300"/>
      <c r="I22" s="300"/>
      <c r="J22" s="300"/>
      <c r="K22" s="300"/>
      <c r="L22" s="300"/>
      <c r="M22" s="300"/>
      <c r="N22" s="300"/>
      <c r="O22" s="300"/>
      <c r="P22" s="300"/>
      <c r="Q22" s="300"/>
      <c r="R22" s="290"/>
      <c r="S22" s="294"/>
      <c r="T22" s="293"/>
      <c r="U22" s="293"/>
      <c r="V22" s="293"/>
      <c r="W22" s="293"/>
      <c r="X22" s="293"/>
      <c r="Y22" s="290">
        <f t="shared" si="0"/>
        <v>0</v>
      </c>
      <c r="Z22" s="293"/>
      <c r="AA22" s="290" t="e">
        <f t="shared" si="1"/>
        <v>#DIV/0!</v>
      </c>
      <c r="AB22" s="293"/>
      <c r="AC22" s="67" t="str">
        <f t="shared" si="2"/>
        <v>○</v>
      </c>
    </row>
    <row r="23" spans="1:29" ht="20.100000000000001" customHeight="1">
      <c r="A23" s="293"/>
      <c r="B23" s="300"/>
      <c r="C23" s="293"/>
      <c r="D23" s="300"/>
      <c r="E23" s="300"/>
      <c r="F23" s="300"/>
      <c r="G23" s="300"/>
      <c r="H23" s="300"/>
      <c r="I23" s="300"/>
      <c r="J23" s="300"/>
      <c r="K23" s="300"/>
      <c r="L23" s="300"/>
      <c r="M23" s="300"/>
      <c r="N23" s="300"/>
      <c r="O23" s="300"/>
      <c r="P23" s="300"/>
      <c r="Q23" s="300"/>
      <c r="R23" s="290"/>
      <c r="S23" s="294"/>
      <c r="T23" s="293"/>
      <c r="U23" s="293"/>
      <c r="V23" s="293"/>
      <c r="W23" s="293"/>
      <c r="X23" s="293"/>
      <c r="Y23" s="290">
        <f>SUM(T23:X23)</f>
        <v>0</v>
      </c>
      <c r="Z23" s="293"/>
      <c r="AA23" s="290" t="e">
        <f>$Y23/$Z23</f>
        <v>#DIV/0!</v>
      </c>
      <c r="AB23" s="293"/>
      <c r="AC23" s="67" t="str">
        <f>IF($L23=$AB23,"○","×")</f>
        <v>○</v>
      </c>
    </row>
    <row r="24" spans="1:29" ht="20.100000000000001" customHeight="1">
      <c r="A24" s="293"/>
      <c r="B24" s="300"/>
      <c r="C24" s="293"/>
      <c r="D24" s="300"/>
      <c r="E24" s="300"/>
      <c r="F24" s="300"/>
      <c r="G24" s="300"/>
      <c r="H24" s="300"/>
      <c r="I24" s="300"/>
      <c r="J24" s="300"/>
      <c r="K24" s="300"/>
      <c r="L24" s="300"/>
      <c r="M24" s="300"/>
      <c r="N24" s="300"/>
      <c r="O24" s="300"/>
      <c r="P24" s="300"/>
      <c r="Q24" s="300"/>
      <c r="R24" s="290"/>
      <c r="S24" s="294"/>
      <c r="T24" s="293"/>
      <c r="U24" s="293"/>
      <c r="V24" s="293"/>
      <c r="W24" s="293"/>
      <c r="X24" s="293"/>
      <c r="Y24" s="290">
        <f t="shared" ref="Y24:Y87" si="3">SUM(T24:X24)</f>
        <v>0</v>
      </c>
      <c r="Z24" s="293"/>
      <c r="AA24" s="290" t="e">
        <f t="shared" ref="AA24:AA87" si="4">$Y24/$Z24</f>
        <v>#DIV/0!</v>
      </c>
      <c r="AB24" s="293"/>
      <c r="AC24" s="67" t="str">
        <f t="shared" ref="AC24:AC87" si="5">IF($L24=$AB24,"○","×")</f>
        <v>○</v>
      </c>
    </row>
    <row r="25" spans="1:29" ht="20.100000000000001" customHeight="1">
      <c r="A25" s="293"/>
      <c r="B25" s="300"/>
      <c r="C25" s="293"/>
      <c r="D25" s="300"/>
      <c r="E25" s="300"/>
      <c r="F25" s="300"/>
      <c r="G25" s="300"/>
      <c r="H25" s="300"/>
      <c r="I25" s="300"/>
      <c r="J25" s="300"/>
      <c r="K25" s="300"/>
      <c r="L25" s="300"/>
      <c r="M25" s="300"/>
      <c r="N25" s="300"/>
      <c r="O25" s="300"/>
      <c r="P25" s="300"/>
      <c r="Q25" s="300"/>
      <c r="R25" s="290"/>
      <c r="S25" s="294"/>
      <c r="T25" s="293"/>
      <c r="U25" s="293"/>
      <c r="V25" s="293"/>
      <c r="W25" s="293"/>
      <c r="X25" s="293"/>
      <c r="Y25" s="290">
        <f t="shared" si="3"/>
        <v>0</v>
      </c>
      <c r="Z25" s="293"/>
      <c r="AA25" s="290" t="e">
        <f t="shared" si="4"/>
        <v>#DIV/0!</v>
      </c>
      <c r="AB25" s="293"/>
      <c r="AC25" s="67" t="str">
        <f t="shared" si="5"/>
        <v>○</v>
      </c>
    </row>
    <row r="26" spans="1:29" ht="20.100000000000001" customHeight="1">
      <c r="A26" s="293"/>
      <c r="B26" s="300"/>
      <c r="C26" s="293"/>
      <c r="D26" s="300"/>
      <c r="E26" s="300"/>
      <c r="F26" s="300"/>
      <c r="G26" s="300"/>
      <c r="H26" s="300"/>
      <c r="I26" s="300"/>
      <c r="J26" s="300"/>
      <c r="K26" s="300"/>
      <c r="L26" s="300"/>
      <c r="M26" s="300"/>
      <c r="N26" s="300"/>
      <c r="O26" s="300"/>
      <c r="P26" s="300"/>
      <c r="Q26" s="300"/>
      <c r="R26" s="290"/>
      <c r="S26" s="294"/>
      <c r="T26" s="293"/>
      <c r="U26" s="293"/>
      <c r="V26" s="293"/>
      <c r="W26" s="293"/>
      <c r="X26" s="293"/>
      <c r="Y26" s="290">
        <f t="shared" si="3"/>
        <v>0</v>
      </c>
      <c r="Z26" s="293"/>
      <c r="AA26" s="290" t="e">
        <f t="shared" si="4"/>
        <v>#DIV/0!</v>
      </c>
      <c r="AB26" s="293"/>
      <c r="AC26" s="67" t="str">
        <f t="shared" si="5"/>
        <v>○</v>
      </c>
    </row>
    <row r="27" spans="1:29" ht="20.100000000000001" customHeight="1">
      <c r="A27" s="293"/>
      <c r="B27" s="300"/>
      <c r="C27" s="293"/>
      <c r="D27" s="300"/>
      <c r="E27" s="300"/>
      <c r="F27" s="300"/>
      <c r="G27" s="300"/>
      <c r="H27" s="300"/>
      <c r="I27" s="300"/>
      <c r="J27" s="300"/>
      <c r="K27" s="300"/>
      <c r="L27" s="300"/>
      <c r="M27" s="300"/>
      <c r="N27" s="300"/>
      <c r="O27" s="300"/>
      <c r="P27" s="300"/>
      <c r="Q27" s="300"/>
      <c r="R27" s="290"/>
      <c r="S27" s="294"/>
      <c r="T27" s="293"/>
      <c r="U27" s="293"/>
      <c r="V27" s="293"/>
      <c r="W27" s="293"/>
      <c r="X27" s="293"/>
      <c r="Y27" s="290">
        <f t="shared" si="3"/>
        <v>0</v>
      </c>
      <c r="Z27" s="293"/>
      <c r="AA27" s="290" t="e">
        <f t="shared" si="4"/>
        <v>#DIV/0!</v>
      </c>
      <c r="AB27" s="293"/>
      <c r="AC27" s="67" t="str">
        <f t="shared" si="5"/>
        <v>○</v>
      </c>
    </row>
    <row r="28" spans="1:29" ht="20.100000000000001" customHeight="1">
      <c r="A28" s="293"/>
      <c r="B28" s="300"/>
      <c r="C28" s="293"/>
      <c r="D28" s="300"/>
      <c r="E28" s="300"/>
      <c r="F28" s="300"/>
      <c r="G28" s="300"/>
      <c r="H28" s="300"/>
      <c r="I28" s="300"/>
      <c r="J28" s="300"/>
      <c r="K28" s="300"/>
      <c r="L28" s="300"/>
      <c r="M28" s="300"/>
      <c r="N28" s="300"/>
      <c r="O28" s="300"/>
      <c r="P28" s="300"/>
      <c r="Q28" s="300"/>
      <c r="R28" s="290"/>
      <c r="S28" s="294"/>
      <c r="T28" s="293"/>
      <c r="U28" s="293"/>
      <c r="V28" s="293"/>
      <c r="W28" s="293"/>
      <c r="X28" s="293"/>
      <c r="Y28" s="290">
        <f t="shared" si="3"/>
        <v>0</v>
      </c>
      <c r="Z28" s="293"/>
      <c r="AA28" s="290" t="e">
        <f t="shared" si="4"/>
        <v>#DIV/0!</v>
      </c>
      <c r="AB28" s="293"/>
      <c r="AC28" s="67" t="str">
        <f t="shared" si="5"/>
        <v>○</v>
      </c>
    </row>
    <row r="29" spans="1:29" ht="20.100000000000001" customHeight="1">
      <c r="A29" s="293"/>
      <c r="B29" s="300"/>
      <c r="C29" s="293"/>
      <c r="D29" s="300"/>
      <c r="E29" s="300"/>
      <c r="F29" s="300"/>
      <c r="G29" s="300"/>
      <c r="H29" s="300"/>
      <c r="I29" s="300"/>
      <c r="J29" s="300"/>
      <c r="K29" s="300"/>
      <c r="L29" s="300"/>
      <c r="M29" s="300"/>
      <c r="N29" s="300"/>
      <c r="O29" s="300"/>
      <c r="P29" s="300"/>
      <c r="Q29" s="300"/>
      <c r="R29" s="290"/>
      <c r="S29" s="294"/>
      <c r="T29" s="293"/>
      <c r="U29" s="293"/>
      <c r="V29" s="293"/>
      <c r="W29" s="293"/>
      <c r="X29" s="293"/>
      <c r="Y29" s="290">
        <f t="shared" si="3"/>
        <v>0</v>
      </c>
      <c r="Z29" s="293"/>
      <c r="AA29" s="290" t="e">
        <f t="shared" si="4"/>
        <v>#DIV/0!</v>
      </c>
      <c r="AB29" s="293"/>
      <c r="AC29" s="67" t="str">
        <f t="shared" si="5"/>
        <v>○</v>
      </c>
    </row>
    <row r="30" spans="1:29" ht="20.100000000000001" customHeight="1">
      <c r="A30" s="293"/>
      <c r="B30" s="300"/>
      <c r="C30" s="293"/>
      <c r="D30" s="300"/>
      <c r="E30" s="300"/>
      <c r="F30" s="300"/>
      <c r="G30" s="300"/>
      <c r="H30" s="300"/>
      <c r="I30" s="300"/>
      <c r="J30" s="300"/>
      <c r="K30" s="300"/>
      <c r="L30" s="300"/>
      <c r="M30" s="300"/>
      <c r="N30" s="300"/>
      <c r="O30" s="300"/>
      <c r="P30" s="300"/>
      <c r="Q30" s="300"/>
      <c r="R30" s="290"/>
      <c r="S30" s="294"/>
      <c r="T30" s="293"/>
      <c r="U30" s="293"/>
      <c r="V30" s="293"/>
      <c r="W30" s="293"/>
      <c r="X30" s="293"/>
      <c r="Y30" s="290">
        <f t="shared" si="3"/>
        <v>0</v>
      </c>
      <c r="Z30" s="293"/>
      <c r="AA30" s="290" t="e">
        <f t="shared" si="4"/>
        <v>#DIV/0!</v>
      </c>
      <c r="AB30" s="293"/>
      <c r="AC30" s="67" t="str">
        <f t="shared" si="5"/>
        <v>○</v>
      </c>
    </row>
    <row r="31" spans="1:29" ht="20.100000000000001" customHeight="1">
      <c r="A31" s="293"/>
      <c r="B31" s="300"/>
      <c r="C31" s="293"/>
      <c r="D31" s="300"/>
      <c r="E31" s="300"/>
      <c r="F31" s="300"/>
      <c r="G31" s="300"/>
      <c r="H31" s="300"/>
      <c r="I31" s="300"/>
      <c r="J31" s="300"/>
      <c r="K31" s="300"/>
      <c r="L31" s="300"/>
      <c r="M31" s="300"/>
      <c r="N31" s="300"/>
      <c r="O31" s="300"/>
      <c r="P31" s="300"/>
      <c r="Q31" s="300"/>
      <c r="R31" s="290"/>
      <c r="S31" s="294"/>
      <c r="T31" s="293"/>
      <c r="U31" s="293"/>
      <c r="V31" s="293"/>
      <c r="W31" s="293"/>
      <c r="X31" s="293"/>
      <c r="Y31" s="290">
        <f t="shared" si="3"/>
        <v>0</v>
      </c>
      <c r="Z31" s="293"/>
      <c r="AA31" s="290" t="e">
        <f t="shared" si="4"/>
        <v>#DIV/0!</v>
      </c>
      <c r="AB31" s="293"/>
      <c r="AC31" s="67" t="str">
        <f t="shared" si="5"/>
        <v>○</v>
      </c>
    </row>
    <row r="32" spans="1:29" ht="20.100000000000001" customHeight="1">
      <c r="A32" s="293"/>
      <c r="B32" s="300"/>
      <c r="C32" s="293"/>
      <c r="D32" s="300"/>
      <c r="E32" s="300"/>
      <c r="F32" s="300"/>
      <c r="G32" s="300"/>
      <c r="H32" s="300"/>
      <c r="I32" s="300"/>
      <c r="J32" s="300"/>
      <c r="K32" s="300"/>
      <c r="L32" s="300"/>
      <c r="M32" s="300"/>
      <c r="N32" s="300"/>
      <c r="O32" s="300"/>
      <c r="P32" s="300"/>
      <c r="Q32" s="300"/>
      <c r="R32" s="290"/>
      <c r="S32" s="294"/>
      <c r="T32" s="293"/>
      <c r="U32" s="293"/>
      <c r="V32" s="293"/>
      <c r="W32" s="293"/>
      <c r="X32" s="293"/>
      <c r="Y32" s="290">
        <f t="shared" si="3"/>
        <v>0</v>
      </c>
      <c r="Z32" s="293"/>
      <c r="AA32" s="290" t="e">
        <f t="shared" si="4"/>
        <v>#DIV/0!</v>
      </c>
      <c r="AB32" s="293"/>
      <c r="AC32" s="67" t="str">
        <f t="shared" si="5"/>
        <v>○</v>
      </c>
    </row>
    <row r="33" spans="1:29" ht="20.100000000000001" customHeight="1">
      <c r="A33" s="293"/>
      <c r="B33" s="300"/>
      <c r="C33" s="293"/>
      <c r="D33" s="300"/>
      <c r="E33" s="300"/>
      <c r="F33" s="300"/>
      <c r="G33" s="300"/>
      <c r="H33" s="300"/>
      <c r="I33" s="300"/>
      <c r="J33" s="300"/>
      <c r="K33" s="300"/>
      <c r="L33" s="300"/>
      <c r="M33" s="300"/>
      <c r="N33" s="300"/>
      <c r="O33" s="300"/>
      <c r="P33" s="300"/>
      <c r="Q33" s="300"/>
      <c r="R33" s="290"/>
      <c r="S33" s="294"/>
      <c r="T33" s="293"/>
      <c r="U33" s="293"/>
      <c r="V33" s="293"/>
      <c r="W33" s="293"/>
      <c r="X33" s="293"/>
      <c r="Y33" s="290">
        <f t="shared" si="3"/>
        <v>0</v>
      </c>
      <c r="Z33" s="293"/>
      <c r="AA33" s="290" t="e">
        <f t="shared" si="4"/>
        <v>#DIV/0!</v>
      </c>
      <c r="AB33" s="293"/>
      <c r="AC33" s="67" t="str">
        <f t="shared" si="5"/>
        <v>○</v>
      </c>
    </row>
    <row r="34" spans="1:29" ht="20.100000000000001" customHeight="1">
      <c r="A34" s="293"/>
      <c r="B34" s="300"/>
      <c r="C34" s="293"/>
      <c r="D34" s="300"/>
      <c r="E34" s="300"/>
      <c r="F34" s="300"/>
      <c r="G34" s="300"/>
      <c r="H34" s="300"/>
      <c r="I34" s="300"/>
      <c r="J34" s="300"/>
      <c r="K34" s="300"/>
      <c r="L34" s="300"/>
      <c r="M34" s="300"/>
      <c r="N34" s="300"/>
      <c r="O34" s="300"/>
      <c r="P34" s="300"/>
      <c r="Q34" s="300"/>
      <c r="R34" s="290"/>
      <c r="S34" s="294"/>
      <c r="T34" s="293"/>
      <c r="U34" s="293"/>
      <c r="V34" s="293"/>
      <c r="W34" s="293"/>
      <c r="X34" s="293"/>
      <c r="Y34" s="290">
        <f t="shared" si="3"/>
        <v>0</v>
      </c>
      <c r="Z34" s="293"/>
      <c r="AA34" s="290" t="e">
        <f t="shared" si="4"/>
        <v>#DIV/0!</v>
      </c>
      <c r="AB34" s="293"/>
      <c r="AC34" s="67" t="str">
        <f t="shared" si="5"/>
        <v>○</v>
      </c>
    </row>
    <row r="35" spans="1:29" ht="20.100000000000001" customHeight="1">
      <c r="A35" s="293"/>
      <c r="B35" s="300"/>
      <c r="C35" s="293"/>
      <c r="D35" s="300"/>
      <c r="E35" s="300"/>
      <c r="F35" s="300"/>
      <c r="G35" s="300"/>
      <c r="H35" s="300"/>
      <c r="I35" s="300"/>
      <c r="J35" s="300"/>
      <c r="K35" s="300"/>
      <c r="L35" s="300"/>
      <c r="M35" s="300"/>
      <c r="N35" s="300"/>
      <c r="O35" s="300"/>
      <c r="P35" s="300"/>
      <c r="Q35" s="300"/>
      <c r="R35" s="290"/>
      <c r="S35" s="294"/>
      <c r="T35" s="293"/>
      <c r="U35" s="293"/>
      <c r="V35" s="293"/>
      <c r="W35" s="293"/>
      <c r="X35" s="293"/>
      <c r="Y35" s="290">
        <f t="shared" si="3"/>
        <v>0</v>
      </c>
      <c r="Z35" s="293"/>
      <c r="AA35" s="290" t="e">
        <f t="shared" si="4"/>
        <v>#DIV/0!</v>
      </c>
      <c r="AB35" s="293"/>
      <c r="AC35" s="67" t="str">
        <f t="shared" si="5"/>
        <v>○</v>
      </c>
    </row>
    <row r="36" spans="1:29" ht="20.100000000000001" customHeight="1">
      <c r="A36" s="293"/>
      <c r="B36" s="300"/>
      <c r="C36" s="293"/>
      <c r="D36" s="300"/>
      <c r="E36" s="300"/>
      <c r="F36" s="300"/>
      <c r="G36" s="300"/>
      <c r="H36" s="300"/>
      <c r="I36" s="300"/>
      <c r="J36" s="300"/>
      <c r="K36" s="300"/>
      <c r="L36" s="300"/>
      <c r="M36" s="300"/>
      <c r="N36" s="300"/>
      <c r="O36" s="300"/>
      <c r="P36" s="300"/>
      <c r="Q36" s="300"/>
      <c r="R36" s="290"/>
      <c r="S36" s="294"/>
      <c r="T36" s="293"/>
      <c r="U36" s="293"/>
      <c r="V36" s="293"/>
      <c r="W36" s="293"/>
      <c r="X36" s="293"/>
      <c r="Y36" s="290">
        <f t="shared" si="3"/>
        <v>0</v>
      </c>
      <c r="Z36" s="293"/>
      <c r="AA36" s="290" t="e">
        <f t="shared" si="4"/>
        <v>#DIV/0!</v>
      </c>
      <c r="AB36" s="293"/>
      <c r="AC36" s="67" t="str">
        <f t="shared" si="5"/>
        <v>○</v>
      </c>
    </row>
    <row r="37" spans="1:29" ht="20.100000000000001" customHeight="1">
      <c r="A37" s="293"/>
      <c r="B37" s="300"/>
      <c r="C37" s="293"/>
      <c r="D37" s="300"/>
      <c r="E37" s="300"/>
      <c r="F37" s="300"/>
      <c r="G37" s="300"/>
      <c r="H37" s="300"/>
      <c r="I37" s="300"/>
      <c r="J37" s="300"/>
      <c r="K37" s="300"/>
      <c r="L37" s="300"/>
      <c r="M37" s="300"/>
      <c r="N37" s="300"/>
      <c r="O37" s="300"/>
      <c r="P37" s="300"/>
      <c r="Q37" s="300"/>
      <c r="R37" s="290"/>
      <c r="S37" s="294"/>
      <c r="T37" s="293"/>
      <c r="U37" s="293"/>
      <c r="V37" s="293"/>
      <c r="W37" s="293"/>
      <c r="X37" s="293"/>
      <c r="Y37" s="290">
        <f t="shared" si="3"/>
        <v>0</v>
      </c>
      <c r="Z37" s="293"/>
      <c r="AA37" s="290" t="e">
        <f t="shared" si="4"/>
        <v>#DIV/0!</v>
      </c>
      <c r="AB37" s="293"/>
      <c r="AC37" s="67" t="str">
        <f t="shared" si="5"/>
        <v>○</v>
      </c>
    </row>
    <row r="38" spans="1:29" ht="20.100000000000001" customHeight="1">
      <c r="A38" s="293"/>
      <c r="B38" s="300"/>
      <c r="C38" s="293"/>
      <c r="D38" s="300"/>
      <c r="E38" s="300"/>
      <c r="F38" s="300"/>
      <c r="G38" s="300"/>
      <c r="H38" s="300"/>
      <c r="I38" s="300"/>
      <c r="J38" s="300"/>
      <c r="K38" s="300"/>
      <c r="L38" s="300"/>
      <c r="M38" s="300"/>
      <c r="N38" s="300"/>
      <c r="O38" s="300"/>
      <c r="P38" s="300"/>
      <c r="Q38" s="300"/>
      <c r="R38" s="290"/>
      <c r="S38" s="294"/>
      <c r="T38" s="293"/>
      <c r="U38" s="293"/>
      <c r="V38" s="293"/>
      <c r="W38" s="293"/>
      <c r="X38" s="293"/>
      <c r="Y38" s="290">
        <f t="shared" si="3"/>
        <v>0</v>
      </c>
      <c r="Z38" s="293"/>
      <c r="AA38" s="290" t="e">
        <f t="shared" si="4"/>
        <v>#DIV/0!</v>
      </c>
      <c r="AB38" s="293"/>
      <c r="AC38" s="67" t="str">
        <f t="shared" si="5"/>
        <v>○</v>
      </c>
    </row>
    <row r="39" spans="1:29" ht="20.100000000000001" customHeight="1">
      <c r="A39" s="293"/>
      <c r="B39" s="300"/>
      <c r="C39" s="293"/>
      <c r="D39" s="300"/>
      <c r="E39" s="300"/>
      <c r="F39" s="300"/>
      <c r="G39" s="300"/>
      <c r="H39" s="300"/>
      <c r="I39" s="300"/>
      <c r="J39" s="300"/>
      <c r="K39" s="300"/>
      <c r="L39" s="300"/>
      <c r="M39" s="300"/>
      <c r="N39" s="300"/>
      <c r="O39" s="300"/>
      <c r="P39" s="300"/>
      <c r="Q39" s="300"/>
      <c r="R39" s="290"/>
      <c r="S39" s="294"/>
      <c r="T39" s="293"/>
      <c r="U39" s="293"/>
      <c r="V39" s="293"/>
      <c r="W39" s="293"/>
      <c r="X39" s="293"/>
      <c r="Y39" s="290">
        <f t="shared" si="3"/>
        <v>0</v>
      </c>
      <c r="Z39" s="293"/>
      <c r="AA39" s="290" t="e">
        <f t="shared" si="4"/>
        <v>#DIV/0!</v>
      </c>
      <c r="AB39" s="293"/>
      <c r="AC39" s="67" t="str">
        <f t="shared" si="5"/>
        <v>○</v>
      </c>
    </row>
    <row r="40" spans="1:29" ht="20.100000000000001" customHeight="1">
      <c r="A40" s="293"/>
      <c r="B40" s="300"/>
      <c r="C40" s="293"/>
      <c r="D40" s="300"/>
      <c r="E40" s="300"/>
      <c r="F40" s="300"/>
      <c r="G40" s="300"/>
      <c r="H40" s="300"/>
      <c r="I40" s="300"/>
      <c r="J40" s="300"/>
      <c r="K40" s="300"/>
      <c r="L40" s="300"/>
      <c r="M40" s="300"/>
      <c r="N40" s="300"/>
      <c r="O40" s="300"/>
      <c r="P40" s="300"/>
      <c r="Q40" s="300"/>
      <c r="R40" s="290"/>
      <c r="S40" s="294"/>
      <c r="T40" s="293"/>
      <c r="U40" s="293"/>
      <c r="V40" s="293"/>
      <c r="W40" s="293"/>
      <c r="X40" s="293"/>
      <c r="Y40" s="290">
        <f t="shared" si="3"/>
        <v>0</v>
      </c>
      <c r="Z40" s="293"/>
      <c r="AA40" s="290" t="e">
        <f t="shared" si="4"/>
        <v>#DIV/0!</v>
      </c>
      <c r="AB40" s="293"/>
      <c r="AC40" s="67" t="str">
        <f t="shared" si="5"/>
        <v>○</v>
      </c>
    </row>
    <row r="41" spans="1:29" ht="20.100000000000001" customHeight="1">
      <c r="A41" s="293"/>
      <c r="B41" s="300"/>
      <c r="C41" s="293"/>
      <c r="D41" s="300"/>
      <c r="E41" s="300"/>
      <c r="F41" s="300"/>
      <c r="G41" s="300"/>
      <c r="H41" s="300"/>
      <c r="I41" s="300"/>
      <c r="J41" s="300"/>
      <c r="K41" s="300"/>
      <c r="L41" s="300"/>
      <c r="M41" s="300"/>
      <c r="N41" s="300"/>
      <c r="O41" s="300"/>
      <c r="P41" s="300"/>
      <c r="Q41" s="300"/>
      <c r="R41" s="290"/>
      <c r="S41" s="294"/>
      <c r="T41" s="293"/>
      <c r="U41" s="293"/>
      <c r="V41" s="293"/>
      <c r="W41" s="293"/>
      <c r="X41" s="293"/>
      <c r="Y41" s="290">
        <f t="shared" si="3"/>
        <v>0</v>
      </c>
      <c r="Z41" s="293"/>
      <c r="AA41" s="290" t="e">
        <f t="shared" si="4"/>
        <v>#DIV/0!</v>
      </c>
      <c r="AB41" s="293"/>
      <c r="AC41" s="67" t="str">
        <f t="shared" si="5"/>
        <v>○</v>
      </c>
    </row>
    <row r="42" spans="1:29" ht="20.100000000000001" customHeight="1">
      <c r="A42" s="293"/>
      <c r="B42" s="300"/>
      <c r="C42" s="293"/>
      <c r="D42" s="300"/>
      <c r="E42" s="300"/>
      <c r="F42" s="300"/>
      <c r="G42" s="300"/>
      <c r="H42" s="300"/>
      <c r="I42" s="300"/>
      <c r="J42" s="300"/>
      <c r="K42" s="300"/>
      <c r="L42" s="300"/>
      <c r="M42" s="300"/>
      <c r="N42" s="300"/>
      <c r="O42" s="300"/>
      <c r="P42" s="300"/>
      <c r="Q42" s="300"/>
      <c r="R42" s="290"/>
      <c r="S42" s="294"/>
      <c r="T42" s="293"/>
      <c r="U42" s="293"/>
      <c r="V42" s="293"/>
      <c r="W42" s="293"/>
      <c r="X42" s="293"/>
      <c r="Y42" s="290">
        <f t="shared" si="3"/>
        <v>0</v>
      </c>
      <c r="Z42" s="293"/>
      <c r="AA42" s="290" t="e">
        <f t="shared" si="4"/>
        <v>#DIV/0!</v>
      </c>
      <c r="AB42" s="293"/>
      <c r="AC42" s="67" t="str">
        <f t="shared" si="5"/>
        <v>○</v>
      </c>
    </row>
    <row r="43" spans="1:29" ht="20.100000000000001" customHeight="1">
      <c r="A43" s="293"/>
      <c r="B43" s="300"/>
      <c r="C43" s="293"/>
      <c r="D43" s="300"/>
      <c r="E43" s="300"/>
      <c r="F43" s="300"/>
      <c r="G43" s="300"/>
      <c r="H43" s="300"/>
      <c r="I43" s="300"/>
      <c r="J43" s="300"/>
      <c r="K43" s="300"/>
      <c r="L43" s="300"/>
      <c r="M43" s="300"/>
      <c r="N43" s="300"/>
      <c r="O43" s="300"/>
      <c r="P43" s="300"/>
      <c r="Q43" s="300"/>
      <c r="R43" s="290"/>
      <c r="S43" s="294"/>
      <c r="T43" s="293"/>
      <c r="U43" s="293"/>
      <c r="V43" s="293"/>
      <c r="W43" s="293"/>
      <c r="X43" s="293"/>
      <c r="Y43" s="290">
        <f t="shared" si="3"/>
        <v>0</v>
      </c>
      <c r="Z43" s="293"/>
      <c r="AA43" s="290" t="e">
        <f t="shared" si="4"/>
        <v>#DIV/0!</v>
      </c>
      <c r="AB43" s="293"/>
      <c r="AC43" s="67" t="str">
        <f t="shared" si="5"/>
        <v>○</v>
      </c>
    </row>
    <row r="44" spans="1:29" ht="20.100000000000001" customHeight="1">
      <c r="A44" s="293"/>
      <c r="B44" s="300"/>
      <c r="C44" s="293"/>
      <c r="D44" s="300"/>
      <c r="E44" s="300"/>
      <c r="F44" s="300"/>
      <c r="G44" s="300"/>
      <c r="H44" s="300"/>
      <c r="I44" s="300"/>
      <c r="J44" s="300"/>
      <c r="K44" s="300"/>
      <c r="L44" s="300"/>
      <c r="M44" s="300"/>
      <c r="N44" s="300"/>
      <c r="O44" s="300"/>
      <c r="P44" s="300"/>
      <c r="Q44" s="300"/>
      <c r="R44" s="290"/>
      <c r="S44" s="294"/>
      <c r="T44" s="293"/>
      <c r="U44" s="293"/>
      <c r="V44" s="293"/>
      <c r="W44" s="293"/>
      <c r="X44" s="293"/>
      <c r="Y44" s="290">
        <f t="shared" si="3"/>
        <v>0</v>
      </c>
      <c r="Z44" s="293"/>
      <c r="AA44" s="290" t="e">
        <f t="shared" si="4"/>
        <v>#DIV/0!</v>
      </c>
      <c r="AB44" s="293"/>
      <c r="AC44" s="67" t="str">
        <f t="shared" si="5"/>
        <v>○</v>
      </c>
    </row>
    <row r="45" spans="1:29" ht="20.100000000000001" customHeight="1">
      <c r="A45" s="293"/>
      <c r="B45" s="300"/>
      <c r="C45" s="293"/>
      <c r="D45" s="300"/>
      <c r="E45" s="300"/>
      <c r="F45" s="300"/>
      <c r="G45" s="300"/>
      <c r="H45" s="300"/>
      <c r="I45" s="300"/>
      <c r="J45" s="300"/>
      <c r="K45" s="300"/>
      <c r="L45" s="300"/>
      <c r="M45" s="300"/>
      <c r="N45" s="300"/>
      <c r="O45" s="300"/>
      <c r="P45" s="300"/>
      <c r="Q45" s="300"/>
      <c r="R45" s="290"/>
      <c r="S45" s="294"/>
      <c r="T45" s="293"/>
      <c r="U45" s="293"/>
      <c r="V45" s="293"/>
      <c r="W45" s="293"/>
      <c r="X45" s="293"/>
      <c r="Y45" s="290">
        <f t="shared" si="3"/>
        <v>0</v>
      </c>
      <c r="Z45" s="293"/>
      <c r="AA45" s="290" t="e">
        <f t="shared" si="4"/>
        <v>#DIV/0!</v>
      </c>
      <c r="AB45" s="293"/>
      <c r="AC45" s="67" t="str">
        <f t="shared" si="5"/>
        <v>○</v>
      </c>
    </row>
    <row r="46" spans="1:29" ht="20.100000000000001" customHeight="1">
      <c r="A46" s="293"/>
      <c r="B46" s="300"/>
      <c r="C46" s="293"/>
      <c r="D46" s="300"/>
      <c r="E46" s="300"/>
      <c r="F46" s="300"/>
      <c r="G46" s="300"/>
      <c r="H46" s="300"/>
      <c r="I46" s="300"/>
      <c r="J46" s="300"/>
      <c r="K46" s="300"/>
      <c r="L46" s="300"/>
      <c r="M46" s="300"/>
      <c r="N46" s="300"/>
      <c r="O46" s="300"/>
      <c r="P46" s="300"/>
      <c r="Q46" s="300"/>
      <c r="R46" s="290"/>
      <c r="S46" s="294"/>
      <c r="T46" s="293"/>
      <c r="U46" s="293"/>
      <c r="V46" s="293"/>
      <c r="W46" s="293"/>
      <c r="X46" s="293"/>
      <c r="Y46" s="290">
        <f t="shared" si="3"/>
        <v>0</v>
      </c>
      <c r="Z46" s="293"/>
      <c r="AA46" s="290" t="e">
        <f t="shared" si="4"/>
        <v>#DIV/0!</v>
      </c>
      <c r="AB46" s="293"/>
      <c r="AC46" s="67" t="str">
        <f t="shared" si="5"/>
        <v>○</v>
      </c>
    </row>
    <row r="47" spans="1:29" ht="20.100000000000001" customHeight="1">
      <c r="A47" s="293"/>
      <c r="B47" s="300"/>
      <c r="C47" s="293"/>
      <c r="D47" s="300"/>
      <c r="E47" s="300"/>
      <c r="F47" s="300"/>
      <c r="G47" s="300"/>
      <c r="H47" s="300"/>
      <c r="I47" s="300"/>
      <c r="J47" s="300"/>
      <c r="K47" s="300"/>
      <c r="L47" s="300"/>
      <c r="M47" s="300"/>
      <c r="N47" s="300"/>
      <c r="O47" s="300"/>
      <c r="P47" s="300"/>
      <c r="Q47" s="300"/>
      <c r="R47" s="290"/>
      <c r="S47" s="294"/>
      <c r="T47" s="293"/>
      <c r="U47" s="293"/>
      <c r="V47" s="293"/>
      <c r="W47" s="293"/>
      <c r="X47" s="293"/>
      <c r="Y47" s="290">
        <f t="shared" si="3"/>
        <v>0</v>
      </c>
      <c r="Z47" s="293"/>
      <c r="AA47" s="290" t="e">
        <f t="shared" si="4"/>
        <v>#DIV/0!</v>
      </c>
      <c r="AB47" s="293"/>
      <c r="AC47" s="67" t="str">
        <f t="shared" si="5"/>
        <v>○</v>
      </c>
    </row>
    <row r="48" spans="1:29" ht="20.100000000000001" customHeight="1">
      <c r="A48" s="293"/>
      <c r="B48" s="300"/>
      <c r="C48" s="293"/>
      <c r="D48" s="300"/>
      <c r="E48" s="300"/>
      <c r="F48" s="300"/>
      <c r="G48" s="300"/>
      <c r="H48" s="300"/>
      <c r="I48" s="300"/>
      <c r="J48" s="300"/>
      <c r="K48" s="300"/>
      <c r="L48" s="300"/>
      <c r="M48" s="300"/>
      <c r="N48" s="300"/>
      <c r="O48" s="300"/>
      <c r="P48" s="300"/>
      <c r="Q48" s="300"/>
      <c r="R48" s="290"/>
      <c r="S48" s="294"/>
      <c r="T48" s="293"/>
      <c r="U48" s="293"/>
      <c r="V48" s="293"/>
      <c r="W48" s="293"/>
      <c r="X48" s="293"/>
      <c r="Y48" s="290">
        <f t="shared" si="3"/>
        <v>0</v>
      </c>
      <c r="Z48" s="293"/>
      <c r="AA48" s="290" t="e">
        <f t="shared" si="4"/>
        <v>#DIV/0!</v>
      </c>
      <c r="AB48" s="293"/>
      <c r="AC48" s="67" t="str">
        <f t="shared" si="5"/>
        <v>○</v>
      </c>
    </row>
    <row r="49" spans="1:29" ht="20.100000000000001" customHeight="1">
      <c r="A49" s="293"/>
      <c r="B49" s="300"/>
      <c r="C49" s="293"/>
      <c r="D49" s="300"/>
      <c r="E49" s="300"/>
      <c r="F49" s="300"/>
      <c r="G49" s="300"/>
      <c r="H49" s="300"/>
      <c r="I49" s="300"/>
      <c r="J49" s="300"/>
      <c r="K49" s="300"/>
      <c r="L49" s="300"/>
      <c r="M49" s="300"/>
      <c r="N49" s="300"/>
      <c r="O49" s="300"/>
      <c r="P49" s="300"/>
      <c r="Q49" s="300"/>
      <c r="R49" s="290"/>
      <c r="S49" s="294"/>
      <c r="T49" s="293"/>
      <c r="U49" s="293"/>
      <c r="V49" s="293"/>
      <c r="W49" s="293"/>
      <c r="X49" s="293"/>
      <c r="Y49" s="290">
        <f t="shared" si="3"/>
        <v>0</v>
      </c>
      <c r="Z49" s="293"/>
      <c r="AA49" s="290" t="e">
        <f t="shared" si="4"/>
        <v>#DIV/0!</v>
      </c>
      <c r="AB49" s="293"/>
      <c r="AC49" s="67" t="str">
        <f t="shared" si="5"/>
        <v>○</v>
      </c>
    </row>
    <row r="50" spans="1:29" ht="20.100000000000001" customHeight="1">
      <c r="A50" s="293"/>
      <c r="B50" s="300"/>
      <c r="C50" s="293"/>
      <c r="D50" s="300"/>
      <c r="E50" s="300"/>
      <c r="F50" s="300"/>
      <c r="G50" s="300"/>
      <c r="H50" s="300"/>
      <c r="I50" s="300"/>
      <c r="J50" s="300"/>
      <c r="K50" s="300"/>
      <c r="L50" s="300"/>
      <c r="M50" s="300"/>
      <c r="N50" s="300"/>
      <c r="O50" s="300"/>
      <c r="P50" s="300"/>
      <c r="Q50" s="300"/>
      <c r="R50" s="290"/>
      <c r="S50" s="294"/>
      <c r="T50" s="293"/>
      <c r="U50" s="293"/>
      <c r="V50" s="293"/>
      <c r="W50" s="293"/>
      <c r="X50" s="293"/>
      <c r="Y50" s="290">
        <f t="shared" si="3"/>
        <v>0</v>
      </c>
      <c r="Z50" s="293"/>
      <c r="AA50" s="290" t="e">
        <f t="shared" si="4"/>
        <v>#DIV/0!</v>
      </c>
      <c r="AB50" s="293"/>
      <c r="AC50" s="67" t="str">
        <f t="shared" si="5"/>
        <v>○</v>
      </c>
    </row>
    <row r="51" spans="1:29" ht="20.100000000000001" customHeight="1">
      <c r="A51" s="293"/>
      <c r="B51" s="300"/>
      <c r="C51" s="293"/>
      <c r="D51" s="300"/>
      <c r="E51" s="300"/>
      <c r="F51" s="300"/>
      <c r="G51" s="300"/>
      <c r="H51" s="300"/>
      <c r="I51" s="300"/>
      <c r="J51" s="300"/>
      <c r="K51" s="300"/>
      <c r="L51" s="300"/>
      <c r="M51" s="300"/>
      <c r="N51" s="300"/>
      <c r="O51" s="300"/>
      <c r="P51" s="300"/>
      <c r="Q51" s="300"/>
      <c r="R51" s="290"/>
      <c r="S51" s="294"/>
      <c r="T51" s="293"/>
      <c r="U51" s="293"/>
      <c r="V51" s="293"/>
      <c r="W51" s="293"/>
      <c r="X51" s="293"/>
      <c r="Y51" s="290">
        <f t="shared" si="3"/>
        <v>0</v>
      </c>
      <c r="Z51" s="293"/>
      <c r="AA51" s="290" t="e">
        <f t="shared" si="4"/>
        <v>#DIV/0!</v>
      </c>
      <c r="AB51" s="293"/>
      <c r="AC51" s="67" t="str">
        <f t="shared" si="5"/>
        <v>○</v>
      </c>
    </row>
    <row r="52" spans="1:29" ht="20.100000000000001" customHeight="1">
      <c r="A52" s="293"/>
      <c r="B52" s="300"/>
      <c r="C52" s="293"/>
      <c r="D52" s="300"/>
      <c r="E52" s="300"/>
      <c r="F52" s="300"/>
      <c r="G52" s="300"/>
      <c r="H52" s="300"/>
      <c r="I52" s="300"/>
      <c r="J52" s="300"/>
      <c r="K52" s="300"/>
      <c r="L52" s="300"/>
      <c r="M52" s="300"/>
      <c r="N52" s="300"/>
      <c r="O52" s="300"/>
      <c r="P52" s="300"/>
      <c r="Q52" s="300"/>
      <c r="R52" s="290"/>
      <c r="S52" s="294"/>
      <c r="T52" s="293"/>
      <c r="U52" s="293"/>
      <c r="V52" s="293"/>
      <c r="W52" s="293"/>
      <c r="X52" s="293"/>
      <c r="Y52" s="290">
        <f t="shared" si="3"/>
        <v>0</v>
      </c>
      <c r="Z52" s="293"/>
      <c r="AA52" s="290" t="e">
        <f t="shared" si="4"/>
        <v>#DIV/0!</v>
      </c>
      <c r="AB52" s="293"/>
      <c r="AC52" s="67" t="str">
        <f t="shared" si="5"/>
        <v>○</v>
      </c>
    </row>
    <row r="53" spans="1:29" ht="20.100000000000001" customHeight="1">
      <c r="A53" s="293"/>
      <c r="B53" s="300"/>
      <c r="C53" s="293"/>
      <c r="D53" s="300"/>
      <c r="E53" s="300"/>
      <c r="F53" s="300"/>
      <c r="G53" s="300"/>
      <c r="H53" s="300"/>
      <c r="I53" s="300"/>
      <c r="J53" s="300"/>
      <c r="K53" s="300"/>
      <c r="L53" s="300"/>
      <c r="M53" s="300"/>
      <c r="N53" s="300"/>
      <c r="O53" s="300"/>
      <c r="P53" s="300"/>
      <c r="Q53" s="300"/>
      <c r="R53" s="290"/>
      <c r="S53" s="294"/>
      <c r="T53" s="293"/>
      <c r="U53" s="293"/>
      <c r="V53" s="293"/>
      <c r="W53" s="293"/>
      <c r="X53" s="293"/>
      <c r="Y53" s="290">
        <f t="shared" si="3"/>
        <v>0</v>
      </c>
      <c r="Z53" s="293"/>
      <c r="AA53" s="290" t="e">
        <f t="shared" si="4"/>
        <v>#DIV/0!</v>
      </c>
      <c r="AB53" s="293"/>
      <c r="AC53" s="67" t="str">
        <f t="shared" si="5"/>
        <v>○</v>
      </c>
    </row>
    <row r="54" spans="1:29" ht="20.100000000000001" customHeight="1">
      <c r="A54" s="293"/>
      <c r="B54" s="300"/>
      <c r="C54" s="293"/>
      <c r="D54" s="300"/>
      <c r="E54" s="300"/>
      <c r="F54" s="300"/>
      <c r="G54" s="300"/>
      <c r="H54" s="300"/>
      <c r="I54" s="300"/>
      <c r="J54" s="300"/>
      <c r="K54" s="300"/>
      <c r="L54" s="300"/>
      <c r="M54" s="300"/>
      <c r="N54" s="300"/>
      <c r="O54" s="300"/>
      <c r="P54" s="300"/>
      <c r="Q54" s="300"/>
      <c r="R54" s="290"/>
      <c r="S54" s="294"/>
      <c r="T54" s="293"/>
      <c r="U54" s="293"/>
      <c r="V54" s="293"/>
      <c r="W54" s="293"/>
      <c r="X54" s="293"/>
      <c r="Y54" s="290">
        <f t="shared" si="3"/>
        <v>0</v>
      </c>
      <c r="Z54" s="293"/>
      <c r="AA54" s="290" t="e">
        <f t="shared" si="4"/>
        <v>#DIV/0!</v>
      </c>
      <c r="AB54" s="293"/>
      <c r="AC54" s="67" t="str">
        <f t="shared" si="5"/>
        <v>○</v>
      </c>
    </row>
    <row r="55" spans="1:29" ht="20.100000000000001" customHeight="1">
      <c r="A55" s="293"/>
      <c r="B55" s="300"/>
      <c r="C55" s="293"/>
      <c r="D55" s="300"/>
      <c r="E55" s="300"/>
      <c r="F55" s="300"/>
      <c r="G55" s="300"/>
      <c r="H55" s="300"/>
      <c r="I55" s="300"/>
      <c r="J55" s="300"/>
      <c r="K55" s="300"/>
      <c r="L55" s="300"/>
      <c r="M55" s="300"/>
      <c r="N55" s="300"/>
      <c r="O55" s="300"/>
      <c r="P55" s="300"/>
      <c r="Q55" s="300"/>
      <c r="R55" s="290"/>
      <c r="S55" s="294"/>
      <c r="T55" s="293"/>
      <c r="U55" s="293"/>
      <c r="V55" s="293"/>
      <c r="W55" s="293"/>
      <c r="X55" s="293"/>
      <c r="Y55" s="290">
        <f t="shared" si="3"/>
        <v>0</v>
      </c>
      <c r="Z55" s="293"/>
      <c r="AA55" s="290" t="e">
        <f t="shared" si="4"/>
        <v>#DIV/0!</v>
      </c>
      <c r="AB55" s="293"/>
      <c r="AC55" s="67" t="str">
        <f t="shared" si="5"/>
        <v>○</v>
      </c>
    </row>
    <row r="56" spans="1:29" ht="20.100000000000001" customHeight="1">
      <c r="A56" s="293"/>
      <c r="B56" s="300"/>
      <c r="C56" s="293"/>
      <c r="D56" s="300"/>
      <c r="E56" s="300"/>
      <c r="F56" s="300"/>
      <c r="G56" s="300"/>
      <c r="H56" s="300"/>
      <c r="I56" s="300"/>
      <c r="J56" s="300"/>
      <c r="K56" s="300"/>
      <c r="L56" s="300"/>
      <c r="M56" s="300"/>
      <c r="N56" s="300"/>
      <c r="O56" s="300"/>
      <c r="P56" s="300"/>
      <c r="Q56" s="300"/>
      <c r="R56" s="290"/>
      <c r="S56" s="294"/>
      <c r="T56" s="293"/>
      <c r="U56" s="293"/>
      <c r="V56" s="293"/>
      <c r="W56" s="293"/>
      <c r="X56" s="293"/>
      <c r="Y56" s="290">
        <f t="shared" si="3"/>
        <v>0</v>
      </c>
      <c r="Z56" s="293"/>
      <c r="AA56" s="290" t="e">
        <f t="shared" si="4"/>
        <v>#DIV/0!</v>
      </c>
      <c r="AB56" s="293"/>
      <c r="AC56" s="67" t="str">
        <f t="shared" si="5"/>
        <v>○</v>
      </c>
    </row>
    <row r="57" spans="1:29" ht="20.100000000000001" customHeight="1">
      <c r="A57" s="293"/>
      <c r="B57" s="300"/>
      <c r="C57" s="293"/>
      <c r="D57" s="300"/>
      <c r="E57" s="300"/>
      <c r="F57" s="300"/>
      <c r="G57" s="300"/>
      <c r="H57" s="300"/>
      <c r="I57" s="300"/>
      <c r="J57" s="300"/>
      <c r="K57" s="300"/>
      <c r="L57" s="300"/>
      <c r="M57" s="300"/>
      <c r="N57" s="300"/>
      <c r="O57" s="300"/>
      <c r="P57" s="300"/>
      <c r="Q57" s="300"/>
      <c r="R57" s="290"/>
      <c r="S57" s="294"/>
      <c r="T57" s="293"/>
      <c r="U57" s="293"/>
      <c r="V57" s="293"/>
      <c r="W57" s="293"/>
      <c r="X57" s="293"/>
      <c r="Y57" s="290">
        <f t="shared" si="3"/>
        <v>0</v>
      </c>
      <c r="Z57" s="293"/>
      <c r="AA57" s="290" t="e">
        <f t="shared" si="4"/>
        <v>#DIV/0!</v>
      </c>
      <c r="AB57" s="293"/>
      <c r="AC57" s="67" t="str">
        <f t="shared" si="5"/>
        <v>○</v>
      </c>
    </row>
    <row r="58" spans="1:29" ht="20.100000000000001" customHeight="1">
      <c r="A58" s="293"/>
      <c r="B58" s="300"/>
      <c r="C58" s="293"/>
      <c r="D58" s="300"/>
      <c r="E58" s="300"/>
      <c r="F58" s="300"/>
      <c r="G58" s="300"/>
      <c r="H58" s="300"/>
      <c r="I58" s="300"/>
      <c r="J58" s="300"/>
      <c r="K58" s="300"/>
      <c r="L58" s="300"/>
      <c r="M58" s="300"/>
      <c r="N58" s="300"/>
      <c r="O58" s="300"/>
      <c r="P58" s="300"/>
      <c r="Q58" s="300"/>
      <c r="R58" s="290"/>
      <c r="S58" s="294"/>
      <c r="T58" s="293"/>
      <c r="U58" s="293"/>
      <c r="V58" s="293"/>
      <c r="W58" s="293"/>
      <c r="X58" s="293"/>
      <c r="Y58" s="290">
        <f t="shared" si="3"/>
        <v>0</v>
      </c>
      <c r="Z58" s="293"/>
      <c r="AA58" s="290" t="e">
        <f t="shared" si="4"/>
        <v>#DIV/0!</v>
      </c>
      <c r="AB58" s="293"/>
      <c r="AC58" s="67" t="str">
        <f t="shared" si="5"/>
        <v>○</v>
      </c>
    </row>
    <row r="59" spans="1:29" ht="20.100000000000001" customHeight="1">
      <c r="A59" s="293"/>
      <c r="B59" s="300"/>
      <c r="C59" s="293"/>
      <c r="D59" s="300"/>
      <c r="E59" s="300"/>
      <c r="F59" s="300"/>
      <c r="G59" s="300"/>
      <c r="H59" s="300"/>
      <c r="I59" s="300"/>
      <c r="J59" s="300"/>
      <c r="K59" s="300"/>
      <c r="L59" s="300"/>
      <c r="M59" s="300"/>
      <c r="N59" s="300"/>
      <c r="O59" s="300"/>
      <c r="P59" s="300"/>
      <c r="Q59" s="300"/>
      <c r="R59" s="290"/>
      <c r="S59" s="294"/>
      <c r="T59" s="293"/>
      <c r="U59" s="293"/>
      <c r="V59" s="293"/>
      <c r="W59" s="293"/>
      <c r="X59" s="293"/>
      <c r="Y59" s="290">
        <f t="shared" si="3"/>
        <v>0</v>
      </c>
      <c r="Z59" s="293"/>
      <c r="AA59" s="290" t="e">
        <f t="shared" si="4"/>
        <v>#DIV/0!</v>
      </c>
      <c r="AB59" s="293"/>
      <c r="AC59" s="67" t="str">
        <f t="shared" si="5"/>
        <v>○</v>
      </c>
    </row>
    <row r="60" spans="1:29" ht="20.100000000000001" customHeight="1">
      <c r="A60" s="293"/>
      <c r="B60" s="300"/>
      <c r="C60" s="293"/>
      <c r="D60" s="300"/>
      <c r="E60" s="300"/>
      <c r="F60" s="300"/>
      <c r="G60" s="300"/>
      <c r="H60" s="300"/>
      <c r="I60" s="300"/>
      <c r="J60" s="300"/>
      <c r="K60" s="300"/>
      <c r="L60" s="300"/>
      <c r="M60" s="300"/>
      <c r="N60" s="300"/>
      <c r="O60" s="300"/>
      <c r="P60" s="300"/>
      <c r="Q60" s="300"/>
      <c r="R60" s="290"/>
      <c r="S60" s="294"/>
      <c r="T60" s="293"/>
      <c r="U60" s="293"/>
      <c r="V60" s="293"/>
      <c r="W60" s="293"/>
      <c r="X60" s="293"/>
      <c r="Y60" s="290">
        <f t="shared" si="3"/>
        <v>0</v>
      </c>
      <c r="Z60" s="293"/>
      <c r="AA60" s="290" t="e">
        <f t="shared" si="4"/>
        <v>#DIV/0!</v>
      </c>
      <c r="AB60" s="293"/>
      <c r="AC60" s="67" t="str">
        <f t="shared" si="5"/>
        <v>○</v>
      </c>
    </row>
    <row r="61" spans="1:29" ht="20.100000000000001" customHeight="1">
      <c r="A61" s="293"/>
      <c r="B61" s="300"/>
      <c r="C61" s="293"/>
      <c r="D61" s="300"/>
      <c r="E61" s="300"/>
      <c r="F61" s="300"/>
      <c r="G61" s="300"/>
      <c r="H61" s="300"/>
      <c r="I61" s="300"/>
      <c r="J61" s="300"/>
      <c r="K61" s="300"/>
      <c r="L61" s="300"/>
      <c r="M61" s="300"/>
      <c r="N61" s="300"/>
      <c r="O61" s="300"/>
      <c r="P61" s="300"/>
      <c r="Q61" s="300"/>
      <c r="R61" s="290"/>
      <c r="S61" s="294"/>
      <c r="T61" s="293"/>
      <c r="U61" s="293"/>
      <c r="V61" s="293"/>
      <c r="W61" s="293"/>
      <c r="X61" s="293"/>
      <c r="Y61" s="290">
        <f t="shared" si="3"/>
        <v>0</v>
      </c>
      <c r="Z61" s="293"/>
      <c r="AA61" s="290" t="e">
        <f t="shared" si="4"/>
        <v>#DIV/0!</v>
      </c>
      <c r="AB61" s="293"/>
      <c r="AC61" s="67" t="str">
        <f t="shared" si="5"/>
        <v>○</v>
      </c>
    </row>
    <row r="62" spans="1:29" ht="20.100000000000001" customHeight="1">
      <c r="A62" s="293"/>
      <c r="B62" s="300"/>
      <c r="C62" s="293"/>
      <c r="D62" s="300"/>
      <c r="E62" s="300"/>
      <c r="F62" s="300"/>
      <c r="G62" s="300"/>
      <c r="H62" s="300"/>
      <c r="I62" s="300"/>
      <c r="J62" s="300"/>
      <c r="K62" s="300"/>
      <c r="L62" s="300"/>
      <c r="M62" s="300"/>
      <c r="N62" s="300"/>
      <c r="O62" s="300"/>
      <c r="P62" s="300"/>
      <c r="Q62" s="300"/>
      <c r="R62" s="290"/>
      <c r="S62" s="294"/>
      <c r="T62" s="293"/>
      <c r="U62" s="293"/>
      <c r="V62" s="293"/>
      <c r="W62" s="293"/>
      <c r="X62" s="293"/>
      <c r="Y62" s="290">
        <f t="shared" si="3"/>
        <v>0</v>
      </c>
      <c r="Z62" s="293"/>
      <c r="AA62" s="290" t="e">
        <f t="shared" si="4"/>
        <v>#DIV/0!</v>
      </c>
      <c r="AB62" s="293"/>
      <c r="AC62" s="67" t="str">
        <f t="shared" si="5"/>
        <v>○</v>
      </c>
    </row>
    <row r="63" spans="1:29" ht="20.100000000000001" customHeight="1">
      <c r="A63" s="293"/>
      <c r="B63" s="300"/>
      <c r="C63" s="293"/>
      <c r="D63" s="300"/>
      <c r="E63" s="300"/>
      <c r="F63" s="300"/>
      <c r="G63" s="300"/>
      <c r="H63" s="300"/>
      <c r="I63" s="300"/>
      <c r="J63" s="300"/>
      <c r="K63" s="300"/>
      <c r="L63" s="300"/>
      <c r="M63" s="300"/>
      <c r="N63" s="300"/>
      <c r="O63" s="300"/>
      <c r="P63" s="300"/>
      <c r="Q63" s="300"/>
      <c r="R63" s="290"/>
      <c r="S63" s="294"/>
      <c r="T63" s="293"/>
      <c r="U63" s="293"/>
      <c r="V63" s="293"/>
      <c r="W63" s="293"/>
      <c r="X63" s="293"/>
      <c r="Y63" s="290">
        <f t="shared" si="3"/>
        <v>0</v>
      </c>
      <c r="Z63" s="293"/>
      <c r="AA63" s="290" t="e">
        <f t="shared" si="4"/>
        <v>#DIV/0!</v>
      </c>
      <c r="AB63" s="293"/>
      <c r="AC63" s="67" t="str">
        <f t="shared" si="5"/>
        <v>○</v>
      </c>
    </row>
    <row r="64" spans="1:29" ht="20.100000000000001" customHeight="1">
      <c r="A64" s="293"/>
      <c r="B64" s="300"/>
      <c r="C64" s="293"/>
      <c r="D64" s="300"/>
      <c r="E64" s="300"/>
      <c r="F64" s="300"/>
      <c r="G64" s="300"/>
      <c r="H64" s="300"/>
      <c r="I64" s="300"/>
      <c r="J64" s="300"/>
      <c r="K64" s="300"/>
      <c r="L64" s="300"/>
      <c r="M64" s="300"/>
      <c r="N64" s="300"/>
      <c r="O64" s="300"/>
      <c r="P64" s="300"/>
      <c r="Q64" s="300"/>
      <c r="R64" s="290"/>
      <c r="S64" s="294"/>
      <c r="T64" s="293"/>
      <c r="U64" s="293"/>
      <c r="V64" s="293"/>
      <c r="W64" s="293"/>
      <c r="X64" s="293"/>
      <c r="Y64" s="290">
        <f t="shared" si="3"/>
        <v>0</v>
      </c>
      <c r="Z64" s="293"/>
      <c r="AA64" s="290" t="e">
        <f t="shared" si="4"/>
        <v>#DIV/0!</v>
      </c>
      <c r="AB64" s="293"/>
      <c r="AC64" s="67" t="str">
        <f t="shared" si="5"/>
        <v>○</v>
      </c>
    </row>
    <row r="65" spans="1:29" ht="20.100000000000001" customHeight="1">
      <c r="A65" s="293"/>
      <c r="B65" s="300"/>
      <c r="C65" s="293"/>
      <c r="D65" s="300"/>
      <c r="E65" s="300"/>
      <c r="F65" s="300"/>
      <c r="G65" s="300"/>
      <c r="H65" s="300"/>
      <c r="I65" s="300"/>
      <c r="J65" s="300"/>
      <c r="K65" s="300"/>
      <c r="L65" s="300"/>
      <c r="M65" s="300"/>
      <c r="N65" s="300"/>
      <c r="O65" s="300"/>
      <c r="P65" s="300"/>
      <c r="Q65" s="300"/>
      <c r="R65" s="290"/>
      <c r="S65" s="294"/>
      <c r="T65" s="293"/>
      <c r="U65" s="293"/>
      <c r="V65" s="293"/>
      <c r="W65" s="293"/>
      <c r="X65" s="293"/>
      <c r="Y65" s="290">
        <f t="shared" si="3"/>
        <v>0</v>
      </c>
      <c r="Z65" s="293"/>
      <c r="AA65" s="290" t="e">
        <f t="shared" si="4"/>
        <v>#DIV/0!</v>
      </c>
      <c r="AB65" s="293"/>
      <c r="AC65" s="67" t="str">
        <f t="shared" si="5"/>
        <v>○</v>
      </c>
    </row>
    <row r="66" spans="1:29" ht="20.100000000000001" customHeight="1">
      <c r="A66" s="293"/>
      <c r="B66" s="300"/>
      <c r="C66" s="293"/>
      <c r="D66" s="300"/>
      <c r="E66" s="300"/>
      <c r="F66" s="300"/>
      <c r="G66" s="300"/>
      <c r="H66" s="300"/>
      <c r="I66" s="300"/>
      <c r="J66" s="300"/>
      <c r="K66" s="300"/>
      <c r="L66" s="300"/>
      <c r="M66" s="300"/>
      <c r="N66" s="300"/>
      <c r="O66" s="300"/>
      <c r="P66" s="300"/>
      <c r="Q66" s="300"/>
      <c r="R66" s="290"/>
      <c r="S66" s="294"/>
      <c r="T66" s="293"/>
      <c r="U66" s="293"/>
      <c r="V66" s="293"/>
      <c r="W66" s="293"/>
      <c r="X66" s="293"/>
      <c r="Y66" s="290">
        <f t="shared" si="3"/>
        <v>0</v>
      </c>
      <c r="Z66" s="293"/>
      <c r="AA66" s="290" t="e">
        <f t="shared" si="4"/>
        <v>#DIV/0!</v>
      </c>
      <c r="AB66" s="293"/>
      <c r="AC66" s="67" t="str">
        <f t="shared" si="5"/>
        <v>○</v>
      </c>
    </row>
    <row r="67" spans="1:29" ht="20.100000000000001" customHeight="1">
      <c r="A67" s="293"/>
      <c r="B67" s="300"/>
      <c r="C67" s="293"/>
      <c r="D67" s="300"/>
      <c r="E67" s="300"/>
      <c r="F67" s="300"/>
      <c r="G67" s="300"/>
      <c r="H67" s="300"/>
      <c r="I67" s="300"/>
      <c r="J67" s="300"/>
      <c r="K67" s="300"/>
      <c r="L67" s="300"/>
      <c r="M67" s="300"/>
      <c r="N67" s="300"/>
      <c r="O67" s="300"/>
      <c r="P67" s="300"/>
      <c r="Q67" s="300"/>
      <c r="R67" s="290"/>
      <c r="S67" s="294"/>
      <c r="T67" s="293"/>
      <c r="U67" s="293"/>
      <c r="V67" s="293"/>
      <c r="W67" s="293"/>
      <c r="X67" s="293"/>
      <c r="Y67" s="290">
        <f t="shared" si="3"/>
        <v>0</v>
      </c>
      <c r="Z67" s="293"/>
      <c r="AA67" s="290" t="e">
        <f t="shared" si="4"/>
        <v>#DIV/0!</v>
      </c>
      <c r="AB67" s="293"/>
      <c r="AC67" s="67" t="str">
        <f t="shared" si="5"/>
        <v>○</v>
      </c>
    </row>
    <row r="68" spans="1:29" ht="20.100000000000001" customHeight="1">
      <c r="A68" s="293"/>
      <c r="B68" s="300"/>
      <c r="C68" s="293"/>
      <c r="D68" s="300"/>
      <c r="E68" s="300"/>
      <c r="F68" s="300"/>
      <c r="G68" s="300"/>
      <c r="H68" s="300"/>
      <c r="I68" s="300"/>
      <c r="J68" s="300"/>
      <c r="K68" s="300"/>
      <c r="L68" s="300"/>
      <c r="M68" s="300"/>
      <c r="N68" s="300"/>
      <c r="O68" s="300"/>
      <c r="P68" s="300"/>
      <c r="Q68" s="300"/>
      <c r="R68" s="290"/>
      <c r="S68" s="294"/>
      <c r="T68" s="293"/>
      <c r="U68" s="293"/>
      <c r="V68" s="293"/>
      <c r="W68" s="293"/>
      <c r="X68" s="293"/>
      <c r="Y68" s="290">
        <f t="shared" si="3"/>
        <v>0</v>
      </c>
      <c r="Z68" s="293"/>
      <c r="AA68" s="290" t="e">
        <f t="shared" si="4"/>
        <v>#DIV/0!</v>
      </c>
      <c r="AB68" s="293"/>
      <c r="AC68" s="67" t="str">
        <f t="shared" si="5"/>
        <v>○</v>
      </c>
    </row>
    <row r="69" spans="1:29" ht="20.100000000000001" customHeight="1">
      <c r="A69" s="293"/>
      <c r="B69" s="300"/>
      <c r="C69" s="293"/>
      <c r="D69" s="300"/>
      <c r="E69" s="300"/>
      <c r="F69" s="300"/>
      <c r="G69" s="300"/>
      <c r="H69" s="300"/>
      <c r="I69" s="300"/>
      <c r="J69" s="300"/>
      <c r="K69" s="300"/>
      <c r="L69" s="300"/>
      <c r="M69" s="300"/>
      <c r="N69" s="300"/>
      <c r="O69" s="300"/>
      <c r="P69" s="300"/>
      <c r="Q69" s="300"/>
      <c r="R69" s="290"/>
      <c r="S69" s="294"/>
      <c r="T69" s="293"/>
      <c r="U69" s="293"/>
      <c r="V69" s="293"/>
      <c r="W69" s="293"/>
      <c r="X69" s="293"/>
      <c r="Y69" s="290">
        <f t="shared" si="3"/>
        <v>0</v>
      </c>
      <c r="Z69" s="293"/>
      <c r="AA69" s="290" t="e">
        <f t="shared" si="4"/>
        <v>#DIV/0!</v>
      </c>
      <c r="AB69" s="293"/>
      <c r="AC69" s="67" t="str">
        <f t="shared" si="5"/>
        <v>○</v>
      </c>
    </row>
    <row r="70" spans="1:29" ht="20.100000000000001" customHeight="1">
      <c r="A70" s="293"/>
      <c r="B70" s="300"/>
      <c r="C70" s="293"/>
      <c r="D70" s="300"/>
      <c r="E70" s="300"/>
      <c r="F70" s="300"/>
      <c r="G70" s="300"/>
      <c r="H70" s="300"/>
      <c r="I70" s="300"/>
      <c r="J70" s="300"/>
      <c r="K70" s="300"/>
      <c r="L70" s="300"/>
      <c r="M70" s="300"/>
      <c r="N70" s="300"/>
      <c r="O70" s="300"/>
      <c r="P70" s="300"/>
      <c r="Q70" s="300"/>
      <c r="R70" s="290"/>
      <c r="S70" s="294"/>
      <c r="T70" s="293"/>
      <c r="U70" s="293"/>
      <c r="V70" s="293"/>
      <c r="W70" s="293"/>
      <c r="X70" s="293"/>
      <c r="Y70" s="290">
        <f t="shared" si="3"/>
        <v>0</v>
      </c>
      <c r="Z70" s="293"/>
      <c r="AA70" s="290" t="e">
        <f t="shared" si="4"/>
        <v>#DIV/0!</v>
      </c>
      <c r="AB70" s="293"/>
      <c r="AC70" s="67" t="str">
        <f t="shared" si="5"/>
        <v>○</v>
      </c>
    </row>
    <row r="71" spans="1:29" ht="20.100000000000001" customHeight="1">
      <c r="A71" s="293"/>
      <c r="B71" s="300"/>
      <c r="C71" s="293"/>
      <c r="D71" s="300"/>
      <c r="E71" s="300"/>
      <c r="F71" s="300"/>
      <c r="G71" s="300"/>
      <c r="H71" s="300"/>
      <c r="I71" s="300"/>
      <c r="J71" s="300"/>
      <c r="K71" s="300"/>
      <c r="L71" s="300"/>
      <c r="M71" s="300"/>
      <c r="N71" s="300"/>
      <c r="O71" s="300"/>
      <c r="P71" s="300"/>
      <c r="Q71" s="300"/>
      <c r="R71" s="290"/>
      <c r="S71" s="294"/>
      <c r="T71" s="293"/>
      <c r="U71" s="293"/>
      <c r="V71" s="293"/>
      <c r="W71" s="293"/>
      <c r="X71" s="293"/>
      <c r="Y71" s="290">
        <f t="shared" si="3"/>
        <v>0</v>
      </c>
      <c r="Z71" s="293"/>
      <c r="AA71" s="290" t="e">
        <f t="shared" si="4"/>
        <v>#DIV/0!</v>
      </c>
      <c r="AB71" s="293"/>
      <c r="AC71" s="67" t="str">
        <f t="shared" si="5"/>
        <v>○</v>
      </c>
    </row>
    <row r="72" spans="1:29" ht="20.100000000000001" customHeight="1">
      <c r="A72" s="293"/>
      <c r="B72" s="300"/>
      <c r="C72" s="293"/>
      <c r="D72" s="300"/>
      <c r="E72" s="300"/>
      <c r="F72" s="300"/>
      <c r="G72" s="300"/>
      <c r="H72" s="300"/>
      <c r="I72" s="300"/>
      <c r="J72" s="300"/>
      <c r="K72" s="300"/>
      <c r="L72" s="300"/>
      <c r="M72" s="300"/>
      <c r="N72" s="300"/>
      <c r="O72" s="300"/>
      <c r="P72" s="300"/>
      <c r="Q72" s="300"/>
      <c r="R72" s="290"/>
      <c r="S72" s="294"/>
      <c r="T72" s="293"/>
      <c r="U72" s="293"/>
      <c r="V72" s="293"/>
      <c r="W72" s="293"/>
      <c r="X72" s="293"/>
      <c r="Y72" s="290">
        <f t="shared" si="3"/>
        <v>0</v>
      </c>
      <c r="Z72" s="293"/>
      <c r="AA72" s="290" t="e">
        <f t="shared" si="4"/>
        <v>#DIV/0!</v>
      </c>
      <c r="AB72" s="293"/>
      <c r="AC72" s="67" t="str">
        <f t="shared" si="5"/>
        <v>○</v>
      </c>
    </row>
    <row r="73" spans="1:29" ht="20.100000000000001" customHeight="1">
      <c r="A73" s="293"/>
      <c r="B73" s="300"/>
      <c r="C73" s="293"/>
      <c r="D73" s="300"/>
      <c r="E73" s="300"/>
      <c r="F73" s="300"/>
      <c r="G73" s="300"/>
      <c r="H73" s="300"/>
      <c r="I73" s="300"/>
      <c r="J73" s="300"/>
      <c r="K73" s="300"/>
      <c r="L73" s="300"/>
      <c r="M73" s="300"/>
      <c r="N73" s="300"/>
      <c r="O73" s="300"/>
      <c r="P73" s="300"/>
      <c r="Q73" s="300"/>
      <c r="R73" s="290"/>
      <c r="S73" s="294"/>
      <c r="T73" s="293"/>
      <c r="U73" s="293"/>
      <c r="V73" s="293"/>
      <c r="W73" s="293"/>
      <c r="X73" s="293"/>
      <c r="Y73" s="290">
        <f t="shared" si="3"/>
        <v>0</v>
      </c>
      <c r="Z73" s="293"/>
      <c r="AA73" s="290" t="e">
        <f t="shared" si="4"/>
        <v>#DIV/0!</v>
      </c>
      <c r="AB73" s="293"/>
      <c r="AC73" s="67" t="str">
        <f t="shared" si="5"/>
        <v>○</v>
      </c>
    </row>
    <row r="74" spans="1:29" ht="20.100000000000001" customHeight="1">
      <c r="A74" s="293"/>
      <c r="B74" s="300"/>
      <c r="C74" s="293"/>
      <c r="D74" s="300"/>
      <c r="E74" s="300"/>
      <c r="F74" s="300"/>
      <c r="G74" s="300"/>
      <c r="H74" s="300"/>
      <c r="I74" s="300"/>
      <c r="J74" s="300"/>
      <c r="K74" s="300"/>
      <c r="L74" s="300"/>
      <c r="M74" s="300"/>
      <c r="N74" s="300"/>
      <c r="O74" s="300"/>
      <c r="P74" s="300"/>
      <c r="Q74" s="300"/>
      <c r="R74" s="290"/>
      <c r="S74" s="294"/>
      <c r="T74" s="293"/>
      <c r="U74" s="293"/>
      <c r="V74" s="293"/>
      <c r="W74" s="293"/>
      <c r="X74" s="293"/>
      <c r="Y74" s="290">
        <f t="shared" si="3"/>
        <v>0</v>
      </c>
      <c r="Z74" s="293"/>
      <c r="AA74" s="290" t="e">
        <f t="shared" si="4"/>
        <v>#DIV/0!</v>
      </c>
      <c r="AB74" s="293"/>
      <c r="AC74" s="67" t="str">
        <f t="shared" si="5"/>
        <v>○</v>
      </c>
    </row>
    <row r="75" spans="1:29" ht="20.100000000000001" customHeight="1">
      <c r="A75" s="293"/>
      <c r="B75" s="300"/>
      <c r="C75" s="293"/>
      <c r="D75" s="300"/>
      <c r="E75" s="300"/>
      <c r="F75" s="300"/>
      <c r="G75" s="300"/>
      <c r="H75" s="300"/>
      <c r="I75" s="300"/>
      <c r="J75" s="300"/>
      <c r="K75" s="300"/>
      <c r="L75" s="300"/>
      <c r="M75" s="300"/>
      <c r="N75" s="300"/>
      <c r="O75" s="300"/>
      <c r="P75" s="300"/>
      <c r="Q75" s="300"/>
      <c r="R75" s="290"/>
      <c r="S75" s="294"/>
      <c r="T75" s="293"/>
      <c r="U75" s="293"/>
      <c r="V75" s="293"/>
      <c r="W75" s="293"/>
      <c r="X75" s="293"/>
      <c r="Y75" s="290">
        <f t="shared" si="3"/>
        <v>0</v>
      </c>
      <c r="Z75" s="293"/>
      <c r="AA75" s="290" t="e">
        <f t="shared" si="4"/>
        <v>#DIV/0!</v>
      </c>
      <c r="AB75" s="293"/>
      <c r="AC75" s="67" t="str">
        <f t="shared" si="5"/>
        <v>○</v>
      </c>
    </row>
    <row r="76" spans="1:29" ht="20.100000000000001" customHeight="1">
      <c r="A76" s="293"/>
      <c r="B76" s="300"/>
      <c r="C76" s="293"/>
      <c r="D76" s="300"/>
      <c r="E76" s="300"/>
      <c r="F76" s="300"/>
      <c r="G76" s="300"/>
      <c r="H76" s="300"/>
      <c r="I76" s="300"/>
      <c r="J76" s="300"/>
      <c r="K76" s="300"/>
      <c r="L76" s="300"/>
      <c r="M76" s="300"/>
      <c r="N76" s="300"/>
      <c r="O76" s="300"/>
      <c r="P76" s="300"/>
      <c r="Q76" s="300"/>
      <c r="R76" s="290"/>
      <c r="S76" s="294"/>
      <c r="T76" s="293"/>
      <c r="U76" s="293"/>
      <c r="V76" s="293"/>
      <c r="W76" s="293"/>
      <c r="X76" s="293"/>
      <c r="Y76" s="290">
        <f t="shared" si="3"/>
        <v>0</v>
      </c>
      <c r="Z76" s="293"/>
      <c r="AA76" s="290" t="e">
        <f t="shared" si="4"/>
        <v>#DIV/0!</v>
      </c>
      <c r="AB76" s="293"/>
      <c r="AC76" s="67" t="str">
        <f t="shared" si="5"/>
        <v>○</v>
      </c>
    </row>
    <row r="77" spans="1:29" ht="20.100000000000001" customHeight="1">
      <c r="A77" s="293"/>
      <c r="B77" s="300"/>
      <c r="C77" s="293"/>
      <c r="D77" s="300"/>
      <c r="E77" s="300"/>
      <c r="F77" s="300"/>
      <c r="G77" s="300"/>
      <c r="H77" s="300"/>
      <c r="I77" s="300"/>
      <c r="J77" s="300"/>
      <c r="K77" s="300"/>
      <c r="L77" s="300"/>
      <c r="M77" s="300"/>
      <c r="N77" s="300"/>
      <c r="O77" s="300"/>
      <c r="P77" s="300"/>
      <c r="Q77" s="300"/>
      <c r="R77" s="290"/>
      <c r="S77" s="294"/>
      <c r="T77" s="293"/>
      <c r="U77" s="293"/>
      <c r="V77" s="293"/>
      <c r="W77" s="293"/>
      <c r="X77" s="293"/>
      <c r="Y77" s="290">
        <f t="shared" si="3"/>
        <v>0</v>
      </c>
      <c r="Z77" s="293"/>
      <c r="AA77" s="290" t="e">
        <f t="shared" si="4"/>
        <v>#DIV/0!</v>
      </c>
      <c r="AB77" s="293"/>
      <c r="AC77" s="67" t="str">
        <f t="shared" si="5"/>
        <v>○</v>
      </c>
    </row>
    <row r="78" spans="1:29" ht="20.100000000000001" customHeight="1">
      <c r="A78" s="293"/>
      <c r="B78" s="300"/>
      <c r="C78" s="293"/>
      <c r="D78" s="300"/>
      <c r="E78" s="300"/>
      <c r="F78" s="300"/>
      <c r="G78" s="300"/>
      <c r="H78" s="300"/>
      <c r="I78" s="300"/>
      <c r="J78" s="300"/>
      <c r="K78" s="300"/>
      <c r="L78" s="300"/>
      <c r="M78" s="300"/>
      <c r="N78" s="300"/>
      <c r="O78" s="300"/>
      <c r="P78" s="300"/>
      <c r="Q78" s="300"/>
      <c r="R78" s="290"/>
      <c r="S78" s="294"/>
      <c r="T78" s="293"/>
      <c r="U78" s="293"/>
      <c r="V78" s="293"/>
      <c r="W78" s="293"/>
      <c r="X78" s="293"/>
      <c r="Y78" s="290">
        <f t="shared" si="3"/>
        <v>0</v>
      </c>
      <c r="Z78" s="293"/>
      <c r="AA78" s="290" t="e">
        <f t="shared" si="4"/>
        <v>#DIV/0!</v>
      </c>
      <c r="AB78" s="293"/>
      <c r="AC78" s="67" t="str">
        <f t="shared" si="5"/>
        <v>○</v>
      </c>
    </row>
    <row r="79" spans="1:29" ht="20.100000000000001" customHeight="1">
      <c r="A79" s="293"/>
      <c r="B79" s="300"/>
      <c r="C79" s="293"/>
      <c r="D79" s="300"/>
      <c r="E79" s="300"/>
      <c r="F79" s="300"/>
      <c r="G79" s="300"/>
      <c r="H79" s="300"/>
      <c r="I79" s="300"/>
      <c r="J79" s="300"/>
      <c r="K79" s="300"/>
      <c r="L79" s="300"/>
      <c r="M79" s="300"/>
      <c r="N79" s="300"/>
      <c r="O79" s="300"/>
      <c r="P79" s="300"/>
      <c r="Q79" s="300"/>
      <c r="R79" s="290"/>
      <c r="S79" s="294"/>
      <c r="T79" s="293"/>
      <c r="U79" s="293"/>
      <c r="V79" s="293"/>
      <c r="W79" s="293"/>
      <c r="X79" s="293"/>
      <c r="Y79" s="290">
        <f t="shared" si="3"/>
        <v>0</v>
      </c>
      <c r="Z79" s="293"/>
      <c r="AA79" s="290" t="e">
        <f t="shared" si="4"/>
        <v>#DIV/0!</v>
      </c>
      <c r="AB79" s="293"/>
      <c r="AC79" s="67" t="str">
        <f t="shared" si="5"/>
        <v>○</v>
      </c>
    </row>
    <row r="80" spans="1:29" ht="20.100000000000001" customHeight="1">
      <c r="A80" s="293"/>
      <c r="B80" s="290"/>
      <c r="C80" s="293"/>
      <c r="D80" s="290"/>
      <c r="E80" s="290"/>
      <c r="F80" s="290"/>
      <c r="G80" s="290"/>
      <c r="H80" s="290"/>
      <c r="I80" s="290"/>
      <c r="J80" s="290"/>
      <c r="K80" s="290"/>
      <c r="L80" s="290"/>
      <c r="M80" s="290"/>
      <c r="N80" s="290"/>
      <c r="O80" s="290"/>
      <c r="P80" s="290"/>
      <c r="Q80" s="290"/>
      <c r="R80" s="290"/>
      <c r="S80" s="294"/>
      <c r="T80" s="293"/>
      <c r="U80" s="293"/>
      <c r="V80" s="293"/>
      <c r="W80" s="293"/>
      <c r="X80" s="293"/>
      <c r="Y80" s="290">
        <f t="shared" si="3"/>
        <v>0</v>
      </c>
      <c r="Z80" s="293"/>
      <c r="AA80" s="290" t="e">
        <f>$Y80/$Z80</f>
        <v>#DIV/0!</v>
      </c>
      <c r="AB80" s="293"/>
      <c r="AC80" s="67" t="str">
        <f>IF($L80=$AB80,"○","×")</f>
        <v>○</v>
      </c>
    </row>
    <row r="81" spans="1:29" ht="20.100000000000001" customHeight="1">
      <c r="A81" s="293"/>
      <c r="B81" s="290"/>
      <c r="C81" s="293"/>
      <c r="D81" s="290"/>
      <c r="E81" s="290"/>
      <c r="F81" s="290"/>
      <c r="G81" s="290"/>
      <c r="H81" s="290"/>
      <c r="I81" s="290"/>
      <c r="J81" s="290"/>
      <c r="K81" s="290"/>
      <c r="L81" s="290"/>
      <c r="M81" s="290"/>
      <c r="N81" s="290"/>
      <c r="O81" s="290"/>
      <c r="P81" s="290"/>
      <c r="Q81" s="290"/>
      <c r="R81" s="290"/>
      <c r="S81" s="294"/>
      <c r="T81" s="293"/>
      <c r="U81" s="293"/>
      <c r="V81" s="293"/>
      <c r="W81" s="293"/>
      <c r="X81" s="293"/>
      <c r="Y81" s="290">
        <f t="shared" si="3"/>
        <v>0</v>
      </c>
      <c r="Z81" s="293"/>
      <c r="AA81" s="290" t="e">
        <f t="shared" si="4"/>
        <v>#DIV/0!</v>
      </c>
      <c r="AB81" s="293"/>
      <c r="AC81" s="67" t="str">
        <f t="shared" si="5"/>
        <v>○</v>
      </c>
    </row>
    <row r="82" spans="1:29" ht="20.100000000000001" customHeight="1">
      <c r="A82" s="293"/>
      <c r="B82" s="290"/>
      <c r="C82" s="293"/>
      <c r="D82" s="290"/>
      <c r="E82" s="290"/>
      <c r="F82" s="290"/>
      <c r="G82" s="290"/>
      <c r="H82" s="290"/>
      <c r="I82" s="290"/>
      <c r="J82" s="290"/>
      <c r="K82" s="290"/>
      <c r="L82" s="290"/>
      <c r="M82" s="290"/>
      <c r="N82" s="290"/>
      <c r="O82" s="290"/>
      <c r="P82" s="290"/>
      <c r="Q82" s="290"/>
      <c r="R82" s="290"/>
      <c r="S82" s="294"/>
      <c r="T82" s="293"/>
      <c r="U82" s="293"/>
      <c r="V82" s="293"/>
      <c r="W82" s="293"/>
      <c r="X82" s="293"/>
      <c r="Y82" s="290">
        <f t="shared" si="3"/>
        <v>0</v>
      </c>
      <c r="Z82" s="293"/>
      <c r="AA82" s="290" t="e">
        <f t="shared" si="4"/>
        <v>#DIV/0!</v>
      </c>
      <c r="AB82" s="293"/>
      <c r="AC82" s="67" t="str">
        <f t="shared" si="5"/>
        <v>○</v>
      </c>
    </row>
    <row r="83" spans="1:29" ht="20.100000000000001" customHeight="1">
      <c r="A83" s="293"/>
      <c r="B83" s="290"/>
      <c r="C83" s="293"/>
      <c r="D83" s="290"/>
      <c r="E83" s="290"/>
      <c r="F83" s="290"/>
      <c r="G83" s="290"/>
      <c r="H83" s="290"/>
      <c r="I83" s="290"/>
      <c r="J83" s="290"/>
      <c r="K83" s="290"/>
      <c r="L83" s="290"/>
      <c r="M83" s="290"/>
      <c r="N83" s="290"/>
      <c r="O83" s="290"/>
      <c r="P83" s="290"/>
      <c r="Q83" s="290"/>
      <c r="R83" s="290"/>
      <c r="S83" s="294"/>
      <c r="T83" s="293"/>
      <c r="U83" s="293"/>
      <c r="V83" s="293"/>
      <c r="W83" s="293"/>
      <c r="X83" s="293"/>
      <c r="Y83" s="290">
        <f t="shared" si="3"/>
        <v>0</v>
      </c>
      <c r="Z83" s="293"/>
      <c r="AA83" s="290" t="e">
        <f t="shared" si="4"/>
        <v>#DIV/0!</v>
      </c>
      <c r="AB83" s="293"/>
      <c r="AC83" s="67" t="str">
        <f t="shared" si="5"/>
        <v>○</v>
      </c>
    </row>
    <row r="84" spans="1:29" ht="20.100000000000001" customHeight="1">
      <c r="A84" s="293"/>
      <c r="B84" s="290"/>
      <c r="C84" s="293"/>
      <c r="D84" s="290"/>
      <c r="E84" s="290"/>
      <c r="F84" s="290"/>
      <c r="G84" s="290"/>
      <c r="H84" s="290"/>
      <c r="I84" s="290"/>
      <c r="J84" s="290"/>
      <c r="K84" s="290"/>
      <c r="L84" s="290"/>
      <c r="M84" s="290"/>
      <c r="N84" s="290"/>
      <c r="O84" s="290"/>
      <c r="P84" s="290"/>
      <c r="Q84" s="290"/>
      <c r="R84" s="290"/>
      <c r="S84" s="294"/>
      <c r="T84" s="293"/>
      <c r="U84" s="293"/>
      <c r="V84" s="293"/>
      <c r="W84" s="293"/>
      <c r="X84" s="293"/>
      <c r="Y84" s="290">
        <f t="shared" si="3"/>
        <v>0</v>
      </c>
      <c r="Z84" s="293"/>
      <c r="AA84" s="290" t="e">
        <f t="shared" si="4"/>
        <v>#DIV/0!</v>
      </c>
      <c r="AB84" s="293"/>
      <c r="AC84" s="67" t="str">
        <f t="shared" si="5"/>
        <v>○</v>
      </c>
    </row>
    <row r="85" spans="1:29" ht="20.100000000000001" customHeight="1">
      <c r="A85" s="293"/>
      <c r="B85" s="290"/>
      <c r="C85" s="293"/>
      <c r="D85" s="290"/>
      <c r="E85" s="290"/>
      <c r="F85" s="290"/>
      <c r="G85" s="290"/>
      <c r="H85" s="290"/>
      <c r="I85" s="290"/>
      <c r="J85" s="290"/>
      <c r="K85" s="290"/>
      <c r="L85" s="290"/>
      <c r="M85" s="290"/>
      <c r="N85" s="290"/>
      <c r="O85" s="290"/>
      <c r="P85" s="290"/>
      <c r="Q85" s="290"/>
      <c r="R85" s="290"/>
      <c r="S85" s="294"/>
      <c r="T85" s="293"/>
      <c r="U85" s="293"/>
      <c r="V85" s="293"/>
      <c r="W85" s="293"/>
      <c r="X85" s="293"/>
      <c r="Y85" s="290">
        <f t="shared" si="3"/>
        <v>0</v>
      </c>
      <c r="Z85" s="293"/>
      <c r="AA85" s="290" t="e">
        <f t="shared" si="4"/>
        <v>#DIV/0!</v>
      </c>
      <c r="AB85" s="293"/>
      <c r="AC85" s="67" t="str">
        <f t="shared" si="5"/>
        <v>○</v>
      </c>
    </row>
    <row r="86" spans="1:29" ht="20.100000000000001" customHeight="1">
      <c r="A86" s="293"/>
      <c r="B86" s="290"/>
      <c r="C86" s="293"/>
      <c r="D86" s="290"/>
      <c r="E86" s="290"/>
      <c r="F86" s="290"/>
      <c r="G86" s="290"/>
      <c r="H86" s="290"/>
      <c r="I86" s="290"/>
      <c r="J86" s="290"/>
      <c r="K86" s="290"/>
      <c r="L86" s="290"/>
      <c r="M86" s="290"/>
      <c r="N86" s="290"/>
      <c r="O86" s="290"/>
      <c r="P86" s="290"/>
      <c r="Q86" s="290"/>
      <c r="R86" s="290"/>
      <c r="S86" s="294"/>
      <c r="T86" s="293"/>
      <c r="U86" s="293"/>
      <c r="V86" s="293"/>
      <c r="W86" s="293"/>
      <c r="X86" s="293"/>
      <c r="Y86" s="290">
        <f t="shared" si="3"/>
        <v>0</v>
      </c>
      <c r="Z86" s="293"/>
      <c r="AA86" s="290" t="e">
        <f t="shared" si="4"/>
        <v>#DIV/0!</v>
      </c>
      <c r="AB86" s="293"/>
      <c r="AC86" s="67" t="str">
        <f t="shared" si="5"/>
        <v>○</v>
      </c>
    </row>
    <row r="87" spans="1:29" ht="20.100000000000001" customHeight="1">
      <c r="A87" s="293"/>
      <c r="B87" s="290"/>
      <c r="C87" s="293"/>
      <c r="D87" s="290"/>
      <c r="E87" s="290"/>
      <c r="F87" s="290"/>
      <c r="G87" s="290"/>
      <c r="H87" s="290"/>
      <c r="I87" s="290"/>
      <c r="J87" s="290"/>
      <c r="K87" s="290"/>
      <c r="L87" s="290"/>
      <c r="M87" s="290"/>
      <c r="N87" s="290"/>
      <c r="O87" s="290"/>
      <c r="P87" s="290"/>
      <c r="Q87" s="290"/>
      <c r="R87" s="290"/>
      <c r="S87" s="294"/>
      <c r="T87" s="293"/>
      <c r="U87" s="293"/>
      <c r="V87" s="293"/>
      <c r="W87" s="293"/>
      <c r="X87" s="293"/>
      <c r="Y87" s="290">
        <f t="shared" si="3"/>
        <v>0</v>
      </c>
      <c r="Z87" s="293"/>
      <c r="AA87" s="290" t="e">
        <f t="shared" si="4"/>
        <v>#DIV/0!</v>
      </c>
      <c r="AB87" s="293"/>
      <c r="AC87" s="67" t="str">
        <f t="shared" si="5"/>
        <v>○</v>
      </c>
    </row>
    <row r="88" spans="1:29" ht="20.100000000000001" customHeight="1">
      <c r="A88" s="293"/>
      <c r="B88" s="290"/>
      <c r="C88" s="293"/>
      <c r="D88" s="290"/>
      <c r="E88" s="290"/>
      <c r="F88" s="290"/>
      <c r="G88" s="290"/>
      <c r="H88" s="290"/>
      <c r="I88" s="290"/>
      <c r="J88" s="290"/>
      <c r="K88" s="290"/>
      <c r="L88" s="290"/>
      <c r="M88" s="290"/>
      <c r="N88" s="290"/>
      <c r="O88" s="290"/>
      <c r="P88" s="290"/>
      <c r="Q88" s="290"/>
      <c r="R88" s="290"/>
      <c r="S88" s="294"/>
      <c r="T88" s="293"/>
      <c r="U88" s="293"/>
      <c r="V88" s="293"/>
      <c r="W88" s="293"/>
      <c r="X88" s="293"/>
      <c r="Y88" s="290">
        <f t="shared" ref="Y88:Y89" si="6">SUM(T88:X88)</f>
        <v>0</v>
      </c>
      <c r="Z88" s="293"/>
      <c r="AA88" s="290" t="e">
        <f t="shared" ref="AA88:AA89" si="7">$Y88/$Z88</f>
        <v>#DIV/0!</v>
      </c>
      <c r="AB88" s="293"/>
      <c r="AC88" s="67" t="str">
        <f t="shared" ref="AC88:AC89" si="8">IF($L88=$AB88,"○","×")</f>
        <v>○</v>
      </c>
    </row>
    <row r="89" spans="1:29" ht="20.100000000000001" customHeight="1">
      <c r="A89" s="293"/>
      <c r="B89" s="290"/>
      <c r="C89" s="293"/>
      <c r="D89" s="290"/>
      <c r="E89" s="290"/>
      <c r="F89" s="290"/>
      <c r="G89" s="290"/>
      <c r="H89" s="290"/>
      <c r="I89" s="290"/>
      <c r="J89" s="290"/>
      <c r="K89" s="290"/>
      <c r="L89" s="290"/>
      <c r="M89" s="290"/>
      <c r="N89" s="290"/>
      <c r="O89" s="290"/>
      <c r="P89" s="290"/>
      <c r="Q89" s="290"/>
      <c r="R89" s="290"/>
      <c r="S89" s="294"/>
      <c r="T89" s="293"/>
      <c r="U89" s="293"/>
      <c r="V89" s="293"/>
      <c r="W89" s="293"/>
      <c r="X89" s="293"/>
      <c r="Y89" s="290">
        <f t="shared" si="6"/>
        <v>0</v>
      </c>
      <c r="Z89" s="293"/>
      <c r="AA89" s="290" t="e">
        <f t="shared" si="7"/>
        <v>#DIV/0!</v>
      </c>
      <c r="AB89" s="293"/>
      <c r="AC89" s="67" t="str">
        <f t="shared" si="8"/>
        <v>○</v>
      </c>
    </row>
  </sheetData>
  <mergeCells count="7">
    <mergeCell ref="Y4:Y5"/>
    <mergeCell ref="AA4:AA5"/>
    <mergeCell ref="A4:B4"/>
    <mergeCell ref="W4:X4"/>
    <mergeCell ref="T4:T5"/>
    <mergeCell ref="U4:U5"/>
    <mergeCell ref="V4:V5"/>
  </mergeCells>
  <phoneticPr fontId="2"/>
  <pageMargins left="0.7" right="0.7" top="0.75" bottom="0.75" header="0.3" footer="0.3"/>
  <pageSetup paperSize="8" scale="51"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34725-D63F-4AF2-893F-EC2CB1C65154}">
  <sheetPr>
    <tabColor rgb="FFFF0000"/>
  </sheetPr>
  <dimension ref="A1:AB89"/>
  <sheetViews>
    <sheetView view="pageBreakPreview" zoomScale="60" zoomScaleNormal="100" workbookViewId="0">
      <selection activeCell="AC62" sqref="AC62"/>
    </sheetView>
  </sheetViews>
  <sheetFormatPr defaultColWidth="9" defaultRowHeight="14.25"/>
  <cols>
    <col min="1" max="1" width="10.625" style="65" customWidth="1"/>
    <col min="2" max="2" width="14.125" style="65" customWidth="1"/>
    <col min="3" max="3" width="17.375" style="65" customWidth="1"/>
    <col min="4" max="4" width="24.25" style="65" customWidth="1"/>
    <col min="5" max="5" width="36" style="65" customWidth="1"/>
    <col min="6" max="6" width="14" style="65" customWidth="1"/>
    <col min="7" max="7" width="13.75" style="65" customWidth="1"/>
    <col min="8" max="8" width="11.75" style="65" customWidth="1"/>
    <col min="9" max="9" width="15.125" style="65" customWidth="1"/>
    <col min="10" max="10" width="15.625" style="65" customWidth="1"/>
    <col min="11" max="11" width="17.5" style="65" customWidth="1"/>
    <col min="12" max="12" width="14.375" style="65" customWidth="1"/>
    <col min="13" max="13" width="11.875" style="65" customWidth="1"/>
    <col min="14" max="14" width="9.375" style="65" customWidth="1"/>
    <col min="15" max="15" width="12" style="65" customWidth="1"/>
    <col min="16" max="16" width="11.875" style="65" customWidth="1"/>
    <col min="17" max="17" width="19.875" style="65" customWidth="1"/>
    <col min="18" max="18" width="11.375" style="65" customWidth="1"/>
    <col min="19" max="21" width="10.625" style="65" customWidth="1"/>
    <col min="22" max="22" width="12.5" style="65" customWidth="1"/>
    <col min="23" max="26" width="10.625" style="65" customWidth="1"/>
    <col min="27" max="27" width="18.75" style="65" customWidth="1"/>
    <col min="28" max="28" width="10.625" style="65" customWidth="1"/>
    <col min="29" max="16384" width="9" style="65"/>
  </cols>
  <sheetData>
    <row r="1" spans="1:28" ht="20.100000000000001" customHeight="1"/>
    <row r="2" spans="1:28" ht="20.100000000000001" customHeight="1">
      <c r="A2" s="638" t="s">
        <v>403</v>
      </c>
      <c r="B2" s="484"/>
      <c r="C2" s="484"/>
      <c r="D2" s="484"/>
      <c r="E2" s="66" t="s">
        <v>394</v>
      </c>
      <c r="F2" s="300"/>
      <c r="G2" s="65" t="s">
        <v>402</v>
      </c>
    </row>
    <row r="3" spans="1:28" ht="20.100000000000001" customHeight="1">
      <c r="E3" s="66" t="s">
        <v>394</v>
      </c>
      <c r="F3" s="293"/>
      <c r="G3" s="65" t="s">
        <v>411</v>
      </c>
      <c r="S3" s="65" t="s">
        <v>379</v>
      </c>
    </row>
    <row r="4" spans="1:28" ht="20.100000000000001" customHeight="1">
      <c r="A4" s="302" t="s">
        <v>396</v>
      </c>
      <c r="S4" s="637" t="s">
        <v>387</v>
      </c>
      <c r="T4" s="637" t="s">
        <v>388</v>
      </c>
      <c r="U4" s="637" t="s">
        <v>389</v>
      </c>
      <c r="V4" s="635" t="s">
        <v>390</v>
      </c>
      <c r="W4" s="636"/>
      <c r="X4" s="631" t="s">
        <v>391</v>
      </c>
      <c r="Y4" s="296" t="s">
        <v>382</v>
      </c>
      <c r="Z4" s="631" t="s">
        <v>392</v>
      </c>
      <c r="AA4" s="296" t="s">
        <v>384</v>
      </c>
      <c r="AB4" s="67"/>
    </row>
    <row r="5" spans="1:28" s="67" customFormat="1" ht="20.100000000000001" customHeight="1">
      <c r="A5" s="292" t="s">
        <v>377</v>
      </c>
      <c r="B5" s="292" t="s">
        <v>378</v>
      </c>
      <c r="C5" s="299" t="s">
        <v>359</v>
      </c>
      <c r="D5" s="299" t="s">
        <v>360</v>
      </c>
      <c r="E5" s="299" t="s">
        <v>361</v>
      </c>
      <c r="F5" s="299" t="s">
        <v>398</v>
      </c>
      <c r="G5" s="299" t="s">
        <v>399</v>
      </c>
      <c r="H5" s="299" t="s">
        <v>368</v>
      </c>
      <c r="I5" s="299" t="s">
        <v>369</v>
      </c>
      <c r="J5" s="299" t="s">
        <v>370</v>
      </c>
      <c r="K5" s="299" t="s">
        <v>373</v>
      </c>
      <c r="L5" s="299" t="s">
        <v>364</v>
      </c>
      <c r="M5" s="299" t="s">
        <v>365</v>
      </c>
      <c r="N5" s="299" t="s">
        <v>366</v>
      </c>
      <c r="O5" s="299" t="s">
        <v>367</v>
      </c>
      <c r="P5" s="299" t="s">
        <v>374</v>
      </c>
      <c r="Q5" s="289" t="s">
        <v>375</v>
      </c>
      <c r="S5" s="636"/>
      <c r="T5" s="636"/>
      <c r="U5" s="636"/>
      <c r="V5" s="289" t="s">
        <v>380</v>
      </c>
      <c r="W5" s="289" t="s">
        <v>381</v>
      </c>
      <c r="X5" s="632"/>
      <c r="Y5" s="295" t="s">
        <v>383</v>
      </c>
      <c r="Z5" s="632"/>
      <c r="AA5" s="295" t="s">
        <v>385</v>
      </c>
      <c r="AB5" s="67" t="s">
        <v>386</v>
      </c>
    </row>
    <row r="6" spans="1:28" ht="20.100000000000001" customHeight="1">
      <c r="A6" s="293" t="s">
        <v>393</v>
      </c>
      <c r="B6" s="292" t="s">
        <v>376</v>
      </c>
      <c r="C6" s="300"/>
      <c r="D6" s="300"/>
      <c r="E6" s="304" t="s">
        <v>397</v>
      </c>
      <c r="F6" s="299" t="s">
        <v>400</v>
      </c>
      <c r="G6" s="299" t="s">
        <v>401</v>
      </c>
      <c r="H6" s="300">
        <v>0.42</v>
      </c>
      <c r="I6" s="300"/>
      <c r="J6" s="300"/>
      <c r="K6" s="300">
        <v>5</v>
      </c>
      <c r="L6" s="301">
        <v>10458</v>
      </c>
      <c r="M6" s="301">
        <v>91000</v>
      </c>
      <c r="N6" s="301">
        <v>170</v>
      </c>
      <c r="O6" s="301">
        <v>154700</v>
      </c>
      <c r="P6" s="300">
        <v>40</v>
      </c>
      <c r="Q6" s="291">
        <f>ROUNDDOWN(L6*N6/100*P6/100,-3)</f>
        <v>7000</v>
      </c>
      <c r="R6" s="294"/>
      <c r="S6" s="293">
        <v>6</v>
      </c>
      <c r="T6" s="293">
        <v>15</v>
      </c>
      <c r="U6" s="293">
        <v>27</v>
      </c>
      <c r="V6" s="293"/>
      <c r="W6" s="293">
        <v>9</v>
      </c>
      <c r="X6" s="290">
        <f>SUM(S6:W6)</f>
        <v>57</v>
      </c>
      <c r="Y6" s="293">
        <v>6</v>
      </c>
      <c r="Z6" s="290">
        <f>$X6/$Y6</f>
        <v>9.5</v>
      </c>
      <c r="AA6" s="297">
        <v>5</v>
      </c>
      <c r="AB6" s="67" t="str">
        <f>IF($K6=$AA6,"○","×")</f>
        <v>○</v>
      </c>
    </row>
    <row r="7" spans="1:28" ht="20.100000000000001" customHeight="1">
      <c r="A7" s="293"/>
      <c r="B7" s="293"/>
      <c r="C7" s="300"/>
      <c r="D7" s="300"/>
      <c r="E7" s="305"/>
      <c r="F7" s="300"/>
      <c r="G7" s="300"/>
      <c r="H7" s="300"/>
      <c r="I7" s="300"/>
      <c r="J7" s="300"/>
      <c r="K7" s="300"/>
      <c r="L7" s="300"/>
      <c r="M7" s="300"/>
      <c r="N7" s="300"/>
      <c r="O7" s="300"/>
      <c r="P7" s="300"/>
      <c r="Q7" s="290"/>
      <c r="R7" s="294"/>
      <c r="S7" s="293"/>
      <c r="T7" s="293"/>
      <c r="U7" s="293"/>
      <c r="V7" s="293"/>
      <c r="W7" s="293"/>
      <c r="X7" s="290">
        <f t="shared" ref="X7:X22" si="0">SUM(S7:W7)</f>
        <v>0</v>
      </c>
      <c r="Y7" s="293"/>
      <c r="Z7" s="290" t="e">
        <f>$X7/$Y7</f>
        <v>#DIV/0!</v>
      </c>
      <c r="AA7" s="293"/>
      <c r="AB7" s="67" t="str">
        <f>IF($K7=$AA7,"○","×")</f>
        <v>○</v>
      </c>
    </row>
    <row r="8" spans="1:28" ht="20.100000000000001" customHeight="1">
      <c r="A8" s="293"/>
      <c r="B8" s="293"/>
      <c r="C8" s="300"/>
      <c r="D8" s="300"/>
      <c r="E8" s="305"/>
      <c r="F8" s="300"/>
      <c r="G8" s="300"/>
      <c r="H8" s="300"/>
      <c r="I8" s="300"/>
      <c r="J8" s="300"/>
      <c r="K8" s="300"/>
      <c r="L8" s="300"/>
      <c r="M8" s="300"/>
      <c r="N8" s="300"/>
      <c r="O8" s="300"/>
      <c r="P8" s="300"/>
      <c r="Q8" s="290"/>
      <c r="R8" s="294"/>
      <c r="S8" s="293"/>
      <c r="T8" s="293"/>
      <c r="U8" s="293"/>
      <c r="V8" s="293"/>
      <c r="W8" s="293"/>
      <c r="X8" s="290">
        <f t="shared" si="0"/>
        <v>0</v>
      </c>
      <c r="Y8" s="293"/>
      <c r="Z8" s="290" t="e">
        <f t="shared" ref="Z8:Z22" si="1">$X8/$Y8</f>
        <v>#DIV/0!</v>
      </c>
      <c r="AA8" s="293"/>
      <c r="AB8" s="67" t="str">
        <f t="shared" ref="AB8:AB22" si="2">IF($K8=$AA8,"○","×")</f>
        <v>○</v>
      </c>
    </row>
    <row r="9" spans="1:28" ht="20.100000000000001" customHeight="1">
      <c r="A9" s="293"/>
      <c r="B9" s="293"/>
      <c r="C9" s="300"/>
      <c r="D9" s="300"/>
      <c r="E9" s="305"/>
      <c r="F9" s="300"/>
      <c r="G9" s="300"/>
      <c r="H9" s="300"/>
      <c r="I9" s="300"/>
      <c r="J9" s="300"/>
      <c r="K9" s="300"/>
      <c r="L9" s="300"/>
      <c r="M9" s="300"/>
      <c r="N9" s="300"/>
      <c r="O9" s="300"/>
      <c r="P9" s="300"/>
      <c r="Q9" s="290"/>
      <c r="R9" s="294"/>
      <c r="S9" s="293"/>
      <c r="T9" s="293"/>
      <c r="U9" s="293"/>
      <c r="V9" s="293"/>
      <c r="W9" s="293"/>
      <c r="X9" s="290">
        <f t="shared" si="0"/>
        <v>0</v>
      </c>
      <c r="Y9" s="293"/>
      <c r="Z9" s="290" t="e">
        <f t="shared" si="1"/>
        <v>#DIV/0!</v>
      </c>
      <c r="AA9" s="293"/>
      <c r="AB9" s="67" t="str">
        <f t="shared" si="2"/>
        <v>○</v>
      </c>
    </row>
    <row r="10" spans="1:28" ht="20.100000000000001" customHeight="1">
      <c r="A10" s="293"/>
      <c r="B10" s="293"/>
      <c r="C10" s="300"/>
      <c r="D10" s="300"/>
      <c r="E10" s="305"/>
      <c r="F10" s="300"/>
      <c r="G10" s="300"/>
      <c r="H10" s="300"/>
      <c r="I10" s="300"/>
      <c r="J10" s="300"/>
      <c r="K10" s="300"/>
      <c r="L10" s="300"/>
      <c r="M10" s="300"/>
      <c r="N10" s="300"/>
      <c r="O10" s="300"/>
      <c r="P10" s="300"/>
      <c r="Q10" s="290"/>
      <c r="R10" s="294"/>
      <c r="S10" s="293"/>
      <c r="T10" s="293"/>
      <c r="U10" s="293"/>
      <c r="V10" s="293"/>
      <c r="W10" s="293"/>
      <c r="X10" s="290">
        <f t="shared" si="0"/>
        <v>0</v>
      </c>
      <c r="Y10" s="293"/>
      <c r="Z10" s="290" t="e">
        <f t="shared" si="1"/>
        <v>#DIV/0!</v>
      </c>
      <c r="AA10" s="293"/>
      <c r="AB10" s="67" t="str">
        <f t="shared" si="2"/>
        <v>○</v>
      </c>
    </row>
    <row r="11" spans="1:28" ht="20.100000000000001" customHeight="1">
      <c r="A11" s="293"/>
      <c r="B11" s="293"/>
      <c r="C11" s="300"/>
      <c r="D11" s="300"/>
      <c r="E11" s="305"/>
      <c r="F11" s="300"/>
      <c r="G11" s="300"/>
      <c r="H11" s="300"/>
      <c r="I11" s="300"/>
      <c r="J11" s="300"/>
      <c r="K11" s="300"/>
      <c r="L11" s="300"/>
      <c r="M11" s="300"/>
      <c r="N11" s="300"/>
      <c r="O11" s="300"/>
      <c r="P11" s="300"/>
      <c r="Q11" s="290"/>
      <c r="R11" s="294"/>
      <c r="S11" s="293"/>
      <c r="T11" s="293"/>
      <c r="U11" s="293"/>
      <c r="V11" s="293"/>
      <c r="W11" s="293"/>
      <c r="X11" s="290">
        <f t="shared" si="0"/>
        <v>0</v>
      </c>
      <c r="Y11" s="293"/>
      <c r="Z11" s="290" t="e">
        <f t="shared" si="1"/>
        <v>#DIV/0!</v>
      </c>
      <c r="AA11" s="293"/>
      <c r="AB11" s="67" t="str">
        <f t="shared" si="2"/>
        <v>○</v>
      </c>
    </row>
    <row r="12" spans="1:28" ht="20.100000000000001" customHeight="1">
      <c r="A12" s="293"/>
      <c r="B12" s="293"/>
      <c r="C12" s="300"/>
      <c r="D12" s="300"/>
      <c r="E12" s="305"/>
      <c r="F12" s="300"/>
      <c r="G12" s="300"/>
      <c r="H12" s="300"/>
      <c r="I12" s="300"/>
      <c r="J12" s="300"/>
      <c r="K12" s="300"/>
      <c r="L12" s="300"/>
      <c r="M12" s="300"/>
      <c r="N12" s="300"/>
      <c r="O12" s="300"/>
      <c r="P12" s="300"/>
      <c r="Q12" s="290"/>
      <c r="R12" s="294"/>
      <c r="S12" s="293"/>
      <c r="T12" s="293"/>
      <c r="U12" s="293"/>
      <c r="V12" s="293"/>
      <c r="W12" s="293"/>
      <c r="X12" s="290">
        <f t="shared" si="0"/>
        <v>0</v>
      </c>
      <c r="Y12" s="293"/>
      <c r="Z12" s="290" t="e">
        <f t="shared" si="1"/>
        <v>#DIV/0!</v>
      </c>
      <c r="AA12" s="293"/>
      <c r="AB12" s="67" t="str">
        <f t="shared" si="2"/>
        <v>○</v>
      </c>
    </row>
    <row r="13" spans="1:28" ht="20.100000000000001" customHeight="1">
      <c r="A13" s="293"/>
      <c r="B13" s="293"/>
      <c r="C13" s="300"/>
      <c r="D13" s="300"/>
      <c r="E13" s="305"/>
      <c r="F13" s="300"/>
      <c r="G13" s="300"/>
      <c r="H13" s="300"/>
      <c r="I13" s="300"/>
      <c r="J13" s="300"/>
      <c r="K13" s="300"/>
      <c r="L13" s="300"/>
      <c r="M13" s="300"/>
      <c r="N13" s="300"/>
      <c r="O13" s="300"/>
      <c r="P13" s="300"/>
      <c r="Q13" s="290"/>
      <c r="R13" s="294"/>
      <c r="S13" s="293"/>
      <c r="T13" s="293"/>
      <c r="U13" s="293"/>
      <c r="V13" s="293"/>
      <c r="W13" s="293"/>
      <c r="X13" s="290">
        <f t="shared" si="0"/>
        <v>0</v>
      </c>
      <c r="Y13" s="293"/>
      <c r="Z13" s="290" t="e">
        <f t="shared" si="1"/>
        <v>#DIV/0!</v>
      </c>
      <c r="AA13" s="293"/>
      <c r="AB13" s="67" t="str">
        <f t="shared" si="2"/>
        <v>○</v>
      </c>
    </row>
    <row r="14" spans="1:28" ht="20.100000000000001" customHeight="1">
      <c r="A14" s="293"/>
      <c r="B14" s="293"/>
      <c r="C14" s="300"/>
      <c r="D14" s="300"/>
      <c r="E14" s="305"/>
      <c r="F14" s="300"/>
      <c r="G14" s="300"/>
      <c r="H14" s="300"/>
      <c r="I14" s="300"/>
      <c r="J14" s="300"/>
      <c r="K14" s="300"/>
      <c r="L14" s="300"/>
      <c r="M14" s="300"/>
      <c r="N14" s="300"/>
      <c r="O14" s="300"/>
      <c r="P14" s="300"/>
      <c r="Q14" s="290"/>
      <c r="R14" s="294"/>
      <c r="S14" s="293"/>
      <c r="T14" s="293"/>
      <c r="U14" s="293"/>
      <c r="V14" s="293"/>
      <c r="W14" s="293"/>
      <c r="X14" s="290">
        <f t="shared" si="0"/>
        <v>0</v>
      </c>
      <c r="Y14" s="293"/>
      <c r="Z14" s="290" t="e">
        <f t="shared" si="1"/>
        <v>#DIV/0!</v>
      </c>
      <c r="AA14" s="293"/>
      <c r="AB14" s="67" t="str">
        <f t="shared" si="2"/>
        <v>○</v>
      </c>
    </row>
    <row r="15" spans="1:28" ht="20.100000000000001" customHeight="1">
      <c r="A15" s="293"/>
      <c r="B15" s="293"/>
      <c r="C15" s="300"/>
      <c r="D15" s="300"/>
      <c r="E15" s="305"/>
      <c r="F15" s="300"/>
      <c r="G15" s="300"/>
      <c r="H15" s="300"/>
      <c r="I15" s="300"/>
      <c r="J15" s="300"/>
      <c r="K15" s="300"/>
      <c r="L15" s="300"/>
      <c r="M15" s="300"/>
      <c r="N15" s="300"/>
      <c r="O15" s="300"/>
      <c r="P15" s="300"/>
      <c r="Q15" s="290"/>
      <c r="R15" s="294"/>
      <c r="S15" s="293"/>
      <c r="T15" s="293"/>
      <c r="U15" s="293"/>
      <c r="V15" s="293"/>
      <c r="W15" s="293"/>
      <c r="X15" s="290">
        <f t="shared" si="0"/>
        <v>0</v>
      </c>
      <c r="Y15" s="293"/>
      <c r="Z15" s="290" t="e">
        <f t="shared" si="1"/>
        <v>#DIV/0!</v>
      </c>
      <c r="AA15" s="293"/>
      <c r="AB15" s="67" t="str">
        <f t="shared" si="2"/>
        <v>○</v>
      </c>
    </row>
    <row r="16" spans="1:28" ht="20.100000000000001" customHeight="1">
      <c r="A16" s="293"/>
      <c r="B16" s="293"/>
      <c r="C16" s="300"/>
      <c r="D16" s="300"/>
      <c r="E16" s="305"/>
      <c r="F16" s="300"/>
      <c r="G16" s="300"/>
      <c r="H16" s="300"/>
      <c r="I16" s="300"/>
      <c r="J16" s="300"/>
      <c r="K16" s="300"/>
      <c r="L16" s="300"/>
      <c r="M16" s="300"/>
      <c r="N16" s="300"/>
      <c r="O16" s="300"/>
      <c r="P16" s="300"/>
      <c r="Q16" s="290"/>
      <c r="R16" s="294"/>
      <c r="S16" s="293"/>
      <c r="T16" s="293"/>
      <c r="U16" s="293"/>
      <c r="V16" s="293"/>
      <c r="W16" s="293"/>
      <c r="X16" s="290">
        <f t="shared" si="0"/>
        <v>0</v>
      </c>
      <c r="Y16" s="293"/>
      <c r="Z16" s="290" t="e">
        <f t="shared" si="1"/>
        <v>#DIV/0!</v>
      </c>
      <c r="AA16" s="293"/>
      <c r="AB16" s="67" t="str">
        <f t="shared" si="2"/>
        <v>○</v>
      </c>
    </row>
    <row r="17" spans="1:28" ht="20.100000000000001" customHeight="1">
      <c r="A17" s="293"/>
      <c r="B17" s="293"/>
      <c r="C17" s="300"/>
      <c r="D17" s="300"/>
      <c r="E17" s="305"/>
      <c r="F17" s="300"/>
      <c r="G17" s="300"/>
      <c r="H17" s="300"/>
      <c r="I17" s="300"/>
      <c r="J17" s="300"/>
      <c r="K17" s="300"/>
      <c r="L17" s="300"/>
      <c r="M17" s="300"/>
      <c r="N17" s="300"/>
      <c r="O17" s="300"/>
      <c r="P17" s="300"/>
      <c r="Q17" s="290"/>
      <c r="R17" s="294"/>
      <c r="S17" s="293"/>
      <c r="T17" s="293"/>
      <c r="U17" s="293"/>
      <c r="V17" s="293"/>
      <c r="W17" s="293"/>
      <c r="X17" s="290">
        <f t="shared" si="0"/>
        <v>0</v>
      </c>
      <c r="Y17" s="293"/>
      <c r="Z17" s="290" t="e">
        <f t="shared" si="1"/>
        <v>#DIV/0!</v>
      </c>
      <c r="AA17" s="293"/>
      <c r="AB17" s="67" t="str">
        <f t="shared" si="2"/>
        <v>○</v>
      </c>
    </row>
    <row r="18" spans="1:28" ht="20.100000000000001" customHeight="1">
      <c r="A18" s="293"/>
      <c r="B18" s="293"/>
      <c r="C18" s="300"/>
      <c r="D18" s="300"/>
      <c r="E18" s="305"/>
      <c r="F18" s="300"/>
      <c r="G18" s="300"/>
      <c r="H18" s="300"/>
      <c r="I18" s="300"/>
      <c r="J18" s="300"/>
      <c r="K18" s="300"/>
      <c r="L18" s="300"/>
      <c r="M18" s="300"/>
      <c r="N18" s="300"/>
      <c r="O18" s="300"/>
      <c r="P18" s="300"/>
      <c r="Q18" s="290"/>
      <c r="R18" s="294"/>
      <c r="S18" s="293"/>
      <c r="T18" s="293"/>
      <c r="U18" s="293"/>
      <c r="V18" s="293"/>
      <c r="W18" s="293"/>
      <c r="X18" s="290">
        <f t="shared" si="0"/>
        <v>0</v>
      </c>
      <c r="Y18" s="293"/>
      <c r="Z18" s="290" t="e">
        <f t="shared" si="1"/>
        <v>#DIV/0!</v>
      </c>
      <c r="AA18" s="293"/>
      <c r="AB18" s="67" t="str">
        <f t="shared" si="2"/>
        <v>○</v>
      </c>
    </row>
    <row r="19" spans="1:28" ht="20.100000000000001" customHeight="1">
      <c r="A19" s="293"/>
      <c r="B19" s="293"/>
      <c r="C19" s="300"/>
      <c r="D19" s="300"/>
      <c r="E19" s="305"/>
      <c r="F19" s="300"/>
      <c r="G19" s="300"/>
      <c r="H19" s="300"/>
      <c r="I19" s="300"/>
      <c r="J19" s="300"/>
      <c r="K19" s="300"/>
      <c r="L19" s="300"/>
      <c r="M19" s="300"/>
      <c r="N19" s="300"/>
      <c r="O19" s="300"/>
      <c r="P19" s="300"/>
      <c r="Q19" s="290"/>
      <c r="R19" s="294"/>
      <c r="S19" s="293"/>
      <c r="T19" s="293"/>
      <c r="U19" s="293"/>
      <c r="V19" s="293"/>
      <c r="W19" s="293"/>
      <c r="X19" s="290">
        <f t="shared" si="0"/>
        <v>0</v>
      </c>
      <c r="Y19" s="293"/>
      <c r="Z19" s="290" t="e">
        <f t="shared" si="1"/>
        <v>#DIV/0!</v>
      </c>
      <c r="AA19" s="293"/>
      <c r="AB19" s="67" t="str">
        <f t="shared" si="2"/>
        <v>○</v>
      </c>
    </row>
    <row r="20" spans="1:28" ht="20.100000000000001" customHeight="1">
      <c r="A20" s="293"/>
      <c r="B20" s="293"/>
      <c r="C20" s="300"/>
      <c r="D20" s="300"/>
      <c r="E20" s="305"/>
      <c r="F20" s="300"/>
      <c r="G20" s="300"/>
      <c r="H20" s="300"/>
      <c r="I20" s="300"/>
      <c r="J20" s="300"/>
      <c r="K20" s="300"/>
      <c r="L20" s="300"/>
      <c r="M20" s="300"/>
      <c r="N20" s="300"/>
      <c r="O20" s="300"/>
      <c r="P20" s="300"/>
      <c r="Q20" s="290"/>
      <c r="R20" s="294"/>
      <c r="S20" s="293"/>
      <c r="T20" s="293"/>
      <c r="U20" s="293"/>
      <c r="V20" s="293"/>
      <c r="W20" s="293"/>
      <c r="X20" s="290">
        <f t="shared" si="0"/>
        <v>0</v>
      </c>
      <c r="Y20" s="293"/>
      <c r="Z20" s="290" t="e">
        <f t="shared" si="1"/>
        <v>#DIV/0!</v>
      </c>
      <c r="AA20" s="293"/>
      <c r="AB20" s="67" t="str">
        <f t="shared" si="2"/>
        <v>○</v>
      </c>
    </row>
    <row r="21" spans="1:28" ht="20.100000000000001" customHeight="1">
      <c r="A21" s="293"/>
      <c r="B21" s="293"/>
      <c r="C21" s="300"/>
      <c r="D21" s="300"/>
      <c r="E21" s="305"/>
      <c r="F21" s="300"/>
      <c r="G21" s="300"/>
      <c r="H21" s="300"/>
      <c r="I21" s="300"/>
      <c r="J21" s="300"/>
      <c r="K21" s="300"/>
      <c r="L21" s="300"/>
      <c r="M21" s="300"/>
      <c r="N21" s="300"/>
      <c r="O21" s="300"/>
      <c r="P21" s="300"/>
      <c r="Q21" s="290"/>
      <c r="R21" s="294"/>
      <c r="S21" s="293"/>
      <c r="T21" s="293"/>
      <c r="U21" s="293"/>
      <c r="V21" s="293"/>
      <c r="W21" s="293"/>
      <c r="X21" s="290">
        <f t="shared" si="0"/>
        <v>0</v>
      </c>
      <c r="Y21" s="293"/>
      <c r="Z21" s="290" t="e">
        <f t="shared" si="1"/>
        <v>#DIV/0!</v>
      </c>
      <c r="AA21" s="293"/>
      <c r="AB21" s="67" t="str">
        <f t="shared" si="2"/>
        <v>○</v>
      </c>
    </row>
    <row r="22" spans="1:28" ht="20.100000000000001" customHeight="1">
      <c r="A22" s="293"/>
      <c r="B22" s="293"/>
      <c r="C22" s="300"/>
      <c r="D22" s="300"/>
      <c r="E22" s="305"/>
      <c r="F22" s="300"/>
      <c r="G22" s="300"/>
      <c r="H22" s="300"/>
      <c r="I22" s="300"/>
      <c r="J22" s="300"/>
      <c r="K22" s="300"/>
      <c r="L22" s="300"/>
      <c r="M22" s="300"/>
      <c r="N22" s="300"/>
      <c r="O22" s="300"/>
      <c r="P22" s="300"/>
      <c r="Q22" s="290"/>
      <c r="R22" s="294"/>
      <c r="S22" s="293"/>
      <c r="T22" s="293"/>
      <c r="U22" s="293"/>
      <c r="V22" s="293"/>
      <c r="W22" s="293"/>
      <c r="X22" s="290">
        <f t="shared" si="0"/>
        <v>0</v>
      </c>
      <c r="Y22" s="293"/>
      <c r="Z22" s="290" t="e">
        <f t="shared" si="1"/>
        <v>#DIV/0!</v>
      </c>
      <c r="AA22" s="293"/>
      <c r="AB22" s="67" t="str">
        <f t="shared" si="2"/>
        <v>○</v>
      </c>
    </row>
    <row r="23" spans="1:28" ht="20.100000000000001" customHeight="1">
      <c r="A23" s="293"/>
      <c r="B23" s="293"/>
      <c r="C23" s="300"/>
      <c r="D23" s="300"/>
      <c r="E23" s="305"/>
      <c r="F23" s="300"/>
      <c r="G23" s="300"/>
      <c r="H23" s="300"/>
      <c r="I23" s="300"/>
      <c r="J23" s="300"/>
      <c r="K23" s="300"/>
      <c r="L23" s="300"/>
      <c r="M23" s="300"/>
      <c r="N23" s="300"/>
      <c r="O23" s="300"/>
      <c r="P23" s="300"/>
      <c r="Q23" s="290"/>
      <c r="R23" s="294"/>
      <c r="S23" s="293"/>
      <c r="T23" s="293"/>
      <c r="U23" s="293"/>
      <c r="V23" s="293"/>
      <c r="W23" s="293"/>
      <c r="X23" s="290">
        <f>SUM(S23:W23)</f>
        <v>0</v>
      </c>
      <c r="Y23" s="293"/>
      <c r="Z23" s="290" t="e">
        <f>$X23/$Y23</f>
        <v>#DIV/0!</v>
      </c>
      <c r="AA23" s="293"/>
      <c r="AB23" s="67" t="str">
        <f>IF($K23=$AA23,"○","×")</f>
        <v>○</v>
      </c>
    </row>
    <row r="24" spans="1:28" ht="20.100000000000001" customHeight="1">
      <c r="A24" s="293"/>
      <c r="B24" s="293"/>
      <c r="C24" s="300"/>
      <c r="D24" s="300"/>
      <c r="E24" s="305"/>
      <c r="F24" s="300"/>
      <c r="G24" s="300"/>
      <c r="H24" s="300"/>
      <c r="I24" s="300"/>
      <c r="J24" s="300"/>
      <c r="K24" s="300"/>
      <c r="L24" s="300"/>
      <c r="M24" s="300"/>
      <c r="N24" s="300"/>
      <c r="O24" s="300"/>
      <c r="P24" s="300"/>
      <c r="Q24" s="290"/>
      <c r="R24" s="294"/>
      <c r="S24" s="293"/>
      <c r="T24" s="293"/>
      <c r="U24" s="293"/>
      <c r="V24" s="293"/>
      <c r="W24" s="293"/>
      <c r="X24" s="290">
        <f t="shared" ref="X24:X87" si="3">SUM(S24:W24)</f>
        <v>0</v>
      </c>
      <c r="Y24" s="293"/>
      <c r="Z24" s="290" t="e">
        <f t="shared" ref="Z24:Z87" si="4">$X24/$Y24</f>
        <v>#DIV/0!</v>
      </c>
      <c r="AA24" s="293"/>
      <c r="AB24" s="67" t="str">
        <f t="shared" ref="AB24:AB87" si="5">IF($K24=$AA24,"○","×")</f>
        <v>○</v>
      </c>
    </row>
    <row r="25" spans="1:28" ht="20.100000000000001" customHeight="1">
      <c r="A25" s="293"/>
      <c r="B25" s="293"/>
      <c r="C25" s="300"/>
      <c r="D25" s="300"/>
      <c r="E25" s="305"/>
      <c r="F25" s="300"/>
      <c r="G25" s="300"/>
      <c r="H25" s="300"/>
      <c r="I25" s="300"/>
      <c r="J25" s="300"/>
      <c r="K25" s="300"/>
      <c r="L25" s="300"/>
      <c r="M25" s="300"/>
      <c r="N25" s="300"/>
      <c r="O25" s="300"/>
      <c r="P25" s="300"/>
      <c r="Q25" s="290"/>
      <c r="R25" s="294"/>
      <c r="S25" s="293"/>
      <c r="T25" s="293"/>
      <c r="U25" s="293"/>
      <c r="V25" s="293"/>
      <c r="W25" s="293"/>
      <c r="X25" s="290">
        <f t="shared" si="3"/>
        <v>0</v>
      </c>
      <c r="Y25" s="293"/>
      <c r="Z25" s="290" t="e">
        <f t="shared" si="4"/>
        <v>#DIV/0!</v>
      </c>
      <c r="AA25" s="293"/>
      <c r="AB25" s="67" t="str">
        <f t="shared" si="5"/>
        <v>○</v>
      </c>
    </row>
    <row r="26" spans="1:28" ht="20.100000000000001" customHeight="1">
      <c r="A26" s="293"/>
      <c r="B26" s="293"/>
      <c r="C26" s="300"/>
      <c r="D26" s="300"/>
      <c r="E26" s="305"/>
      <c r="F26" s="300"/>
      <c r="G26" s="300"/>
      <c r="H26" s="300"/>
      <c r="I26" s="300"/>
      <c r="J26" s="300"/>
      <c r="K26" s="300"/>
      <c r="L26" s="300"/>
      <c r="M26" s="300"/>
      <c r="N26" s="300"/>
      <c r="O26" s="300"/>
      <c r="P26" s="300"/>
      <c r="Q26" s="290"/>
      <c r="R26" s="294"/>
      <c r="S26" s="293"/>
      <c r="T26" s="293"/>
      <c r="U26" s="293"/>
      <c r="V26" s="293"/>
      <c r="W26" s="293"/>
      <c r="X26" s="290">
        <f t="shared" si="3"/>
        <v>0</v>
      </c>
      <c r="Y26" s="293"/>
      <c r="Z26" s="290" t="e">
        <f t="shared" si="4"/>
        <v>#DIV/0!</v>
      </c>
      <c r="AA26" s="293"/>
      <c r="AB26" s="67" t="str">
        <f t="shared" si="5"/>
        <v>○</v>
      </c>
    </row>
    <row r="27" spans="1:28" ht="20.100000000000001" customHeight="1">
      <c r="A27" s="293"/>
      <c r="B27" s="293"/>
      <c r="C27" s="300"/>
      <c r="D27" s="300"/>
      <c r="E27" s="305"/>
      <c r="F27" s="300"/>
      <c r="G27" s="300"/>
      <c r="H27" s="300"/>
      <c r="I27" s="300"/>
      <c r="J27" s="300"/>
      <c r="K27" s="300"/>
      <c r="L27" s="300"/>
      <c r="M27" s="300"/>
      <c r="N27" s="300"/>
      <c r="O27" s="300"/>
      <c r="P27" s="300"/>
      <c r="Q27" s="290"/>
      <c r="R27" s="294"/>
      <c r="S27" s="293"/>
      <c r="T27" s="293"/>
      <c r="U27" s="293"/>
      <c r="V27" s="293"/>
      <c r="W27" s="293"/>
      <c r="X27" s="290">
        <f t="shared" si="3"/>
        <v>0</v>
      </c>
      <c r="Y27" s="293"/>
      <c r="Z27" s="290" t="e">
        <f t="shared" si="4"/>
        <v>#DIV/0!</v>
      </c>
      <c r="AA27" s="293"/>
      <c r="AB27" s="67" t="str">
        <f t="shared" si="5"/>
        <v>○</v>
      </c>
    </row>
    <row r="28" spans="1:28" ht="20.100000000000001" customHeight="1">
      <c r="A28" s="293"/>
      <c r="B28" s="293"/>
      <c r="C28" s="300"/>
      <c r="D28" s="300"/>
      <c r="E28" s="305"/>
      <c r="F28" s="300"/>
      <c r="G28" s="300"/>
      <c r="H28" s="300"/>
      <c r="I28" s="300"/>
      <c r="J28" s="300"/>
      <c r="K28" s="300"/>
      <c r="L28" s="300"/>
      <c r="M28" s="300"/>
      <c r="N28" s="300"/>
      <c r="O28" s="300"/>
      <c r="P28" s="300"/>
      <c r="Q28" s="290"/>
      <c r="R28" s="294"/>
      <c r="S28" s="293"/>
      <c r="T28" s="293"/>
      <c r="U28" s="293"/>
      <c r="V28" s="293"/>
      <c r="W28" s="293"/>
      <c r="X28" s="290">
        <f t="shared" si="3"/>
        <v>0</v>
      </c>
      <c r="Y28" s="293"/>
      <c r="Z28" s="290" t="e">
        <f t="shared" si="4"/>
        <v>#DIV/0!</v>
      </c>
      <c r="AA28" s="293"/>
      <c r="AB28" s="67" t="str">
        <f t="shared" si="5"/>
        <v>○</v>
      </c>
    </row>
    <row r="29" spans="1:28" ht="20.100000000000001" customHeight="1">
      <c r="A29" s="293"/>
      <c r="B29" s="293"/>
      <c r="C29" s="300"/>
      <c r="D29" s="300"/>
      <c r="E29" s="305"/>
      <c r="F29" s="300"/>
      <c r="G29" s="300"/>
      <c r="H29" s="300"/>
      <c r="I29" s="300"/>
      <c r="J29" s="300"/>
      <c r="K29" s="300"/>
      <c r="L29" s="300"/>
      <c r="M29" s="300"/>
      <c r="N29" s="300"/>
      <c r="O29" s="300"/>
      <c r="P29" s="300"/>
      <c r="Q29" s="290"/>
      <c r="R29" s="294"/>
      <c r="S29" s="293"/>
      <c r="T29" s="293"/>
      <c r="U29" s="293"/>
      <c r="V29" s="293"/>
      <c r="W29" s="293"/>
      <c r="X29" s="290">
        <f t="shared" si="3"/>
        <v>0</v>
      </c>
      <c r="Y29" s="293"/>
      <c r="Z29" s="290" t="e">
        <f t="shared" si="4"/>
        <v>#DIV/0!</v>
      </c>
      <c r="AA29" s="293"/>
      <c r="AB29" s="67" t="str">
        <f t="shared" si="5"/>
        <v>○</v>
      </c>
    </row>
    <row r="30" spans="1:28" ht="20.100000000000001" customHeight="1">
      <c r="A30" s="293"/>
      <c r="B30" s="293"/>
      <c r="C30" s="300"/>
      <c r="D30" s="300"/>
      <c r="E30" s="305"/>
      <c r="F30" s="300"/>
      <c r="G30" s="300"/>
      <c r="H30" s="300"/>
      <c r="I30" s="300"/>
      <c r="J30" s="300"/>
      <c r="K30" s="300"/>
      <c r="L30" s="300"/>
      <c r="M30" s="300"/>
      <c r="N30" s="300"/>
      <c r="O30" s="300"/>
      <c r="P30" s="300"/>
      <c r="Q30" s="290"/>
      <c r="R30" s="294"/>
      <c r="S30" s="293"/>
      <c r="T30" s="293"/>
      <c r="U30" s="293"/>
      <c r="V30" s="293"/>
      <c r="W30" s="293"/>
      <c r="X30" s="290">
        <f t="shared" si="3"/>
        <v>0</v>
      </c>
      <c r="Y30" s="293"/>
      <c r="Z30" s="290" t="e">
        <f t="shared" si="4"/>
        <v>#DIV/0!</v>
      </c>
      <c r="AA30" s="293"/>
      <c r="AB30" s="67" t="str">
        <f t="shared" si="5"/>
        <v>○</v>
      </c>
    </row>
    <row r="31" spans="1:28" ht="20.100000000000001" customHeight="1">
      <c r="A31" s="293"/>
      <c r="B31" s="293"/>
      <c r="C31" s="300"/>
      <c r="D31" s="300"/>
      <c r="E31" s="305"/>
      <c r="F31" s="300"/>
      <c r="G31" s="300"/>
      <c r="H31" s="300"/>
      <c r="I31" s="300"/>
      <c r="J31" s="300"/>
      <c r="K31" s="300"/>
      <c r="L31" s="300"/>
      <c r="M31" s="300"/>
      <c r="N31" s="300"/>
      <c r="O31" s="300"/>
      <c r="P31" s="300"/>
      <c r="Q31" s="290"/>
      <c r="R31" s="294"/>
      <c r="S31" s="293"/>
      <c r="T31" s="293"/>
      <c r="U31" s="293"/>
      <c r="V31" s="293"/>
      <c r="W31" s="293"/>
      <c r="X31" s="290">
        <f t="shared" si="3"/>
        <v>0</v>
      </c>
      <c r="Y31" s="293"/>
      <c r="Z31" s="290" t="e">
        <f t="shared" si="4"/>
        <v>#DIV/0!</v>
      </c>
      <c r="AA31" s="293"/>
      <c r="AB31" s="67" t="str">
        <f t="shared" si="5"/>
        <v>○</v>
      </c>
    </row>
    <row r="32" spans="1:28" ht="20.100000000000001" customHeight="1">
      <c r="A32" s="293"/>
      <c r="B32" s="293"/>
      <c r="C32" s="300"/>
      <c r="D32" s="300"/>
      <c r="E32" s="305"/>
      <c r="F32" s="300"/>
      <c r="G32" s="300"/>
      <c r="H32" s="300"/>
      <c r="I32" s="300"/>
      <c r="J32" s="300"/>
      <c r="K32" s="300"/>
      <c r="L32" s="300"/>
      <c r="M32" s="300"/>
      <c r="N32" s="300"/>
      <c r="O32" s="300"/>
      <c r="P32" s="300"/>
      <c r="Q32" s="290"/>
      <c r="R32" s="294"/>
      <c r="S32" s="293"/>
      <c r="T32" s="293"/>
      <c r="U32" s="293"/>
      <c r="V32" s="293"/>
      <c r="W32" s="293"/>
      <c r="X32" s="290">
        <f t="shared" si="3"/>
        <v>0</v>
      </c>
      <c r="Y32" s="293"/>
      <c r="Z32" s="290" t="e">
        <f t="shared" si="4"/>
        <v>#DIV/0!</v>
      </c>
      <c r="AA32" s="293"/>
      <c r="AB32" s="67" t="str">
        <f t="shared" si="5"/>
        <v>○</v>
      </c>
    </row>
    <row r="33" spans="1:28" ht="20.100000000000001" customHeight="1">
      <c r="A33" s="293"/>
      <c r="B33" s="293"/>
      <c r="C33" s="300"/>
      <c r="D33" s="300"/>
      <c r="E33" s="305"/>
      <c r="F33" s="300"/>
      <c r="G33" s="300"/>
      <c r="H33" s="300"/>
      <c r="I33" s="300"/>
      <c r="J33" s="300"/>
      <c r="K33" s="300"/>
      <c r="L33" s="300"/>
      <c r="M33" s="300"/>
      <c r="N33" s="300"/>
      <c r="O33" s="300"/>
      <c r="P33" s="300"/>
      <c r="Q33" s="290"/>
      <c r="R33" s="294"/>
      <c r="S33" s="293"/>
      <c r="T33" s="293"/>
      <c r="U33" s="293"/>
      <c r="V33" s="293"/>
      <c r="W33" s="293"/>
      <c r="X33" s="290">
        <f t="shared" si="3"/>
        <v>0</v>
      </c>
      <c r="Y33" s="293"/>
      <c r="Z33" s="290" t="e">
        <f t="shared" si="4"/>
        <v>#DIV/0!</v>
      </c>
      <c r="AA33" s="293"/>
      <c r="AB33" s="67" t="str">
        <f t="shared" si="5"/>
        <v>○</v>
      </c>
    </row>
    <row r="34" spans="1:28" ht="20.100000000000001" customHeight="1">
      <c r="A34" s="293"/>
      <c r="B34" s="293"/>
      <c r="C34" s="300"/>
      <c r="D34" s="300"/>
      <c r="E34" s="305"/>
      <c r="F34" s="300"/>
      <c r="G34" s="300"/>
      <c r="H34" s="300"/>
      <c r="I34" s="300"/>
      <c r="J34" s="300"/>
      <c r="K34" s="300"/>
      <c r="L34" s="300"/>
      <c r="M34" s="300"/>
      <c r="N34" s="300"/>
      <c r="O34" s="300"/>
      <c r="P34" s="300"/>
      <c r="Q34" s="290"/>
      <c r="R34" s="294"/>
      <c r="S34" s="293"/>
      <c r="T34" s="293"/>
      <c r="U34" s="293"/>
      <c r="V34" s="293"/>
      <c r="W34" s="293"/>
      <c r="X34" s="290">
        <f t="shared" si="3"/>
        <v>0</v>
      </c>
      <c r="Y34" s="293"/>
      <c r="Z34" s="290" t="e">
        <f t="shared" si="4"/>
        <v>#DIV/0!</v>
      </c>
      <c r="AA34" s="293"/>
      <c r="AB34" s="67" t="str">
        <f t="shared" si="5"/>
        <v>○</v>
      </c>
    </row>
    <row r="35" spans="1:28" ht="20.100000000000001" customHeight="1">
      <c r="A35" s="293"/>
      <c r="B35" s="293"/>
      <c r="C35" s="300"/>
      <c r="D35" s="300"/>
      <c r="E35" s="305"/>
      <c r="F35" s="300"/>
      <c r="G35" s="300"/>
      <c r="H35" s="300"/>
      <c r="I35" s="300"/>
      <c r="J35" s="300"/>
      <c r="K35" s="300"/>
      <c r="L35" s="300"/>
      <c r="M35" s="300"/>
      <c r="N35" s="300"/>
      <c r="O35" s="300"/>
      <c r="P35" s="300"/>
      <c r="Q35" s="290"/>
      <c r="R35" s="294"/>
      <c r="S35" s="293"/>
      <c r="T35" s="293"/>
      <c r="U35" s="293"/>
      <c r="V35" s="293"/>
      <c r="W35" s="293"/>
      <c r="X35" s="290">
        <f t="shared" si="3"/>
        <v>0</v>
      </c>
      <c r="Y35" s="293"/>
      <c r="Z35" s="290" t="e">
        <f t="shared" si="4"/>
        <v>#DIV/0!</v>
      </c>
      <c r="AA35" s="293"/>
      <c r="AB35" s="67" t="str">
        <f t="shared" si="5"/>
        <v>○</v>
      </c>
    </row>
    <row r="36" spans="1:28" ht="20.100000000000001" customHeight="1">
      <c r="A36" s="293"/>
      <c r="B36" s="293"/>
      <c r="C36" s="300"/>
      <c r="D36" s="300"/>
      <c r="E36" s="305"/>
      <c r="F36" s="300"/>
      <c r="G36" s="300"/>
      <c r="H36" s="300"/>
      <c r="I36" s="300"/>
      <c r="J36" s="300"/>
      <c r="K36" s="300"/>
      <c r="L36" s="300"/>
      <c r="M36" s="300"/>
      <c r="N36" s="300"/>
      <c r="O36" s="300"/>
      <c r="P36" s="300"/>
      <c r="Q36" s="290"/>
      <c r="R36" s="294"/>
      <c r="S36" s="293"/>
      <c r="T36" s="293"/>
      <c r="U36" s="293"/>
      <c r="V36" s="293"/>
      <c r="W36" s="293"/>
      <c r="X36" s="290">
        <f t="shared" si="3"/>
        <v>0</v>
      </c>
      <c r="Y36" s="293"/>
      <c r="Z36" s="290" t="e">
        <f t="shared" si="4"/>
        <v>#DIV/0!</v>
      </c>
      <c r="AA36" s="293"/>
      <c r="AB36" s="67" t="str">
        <f t="shared" si="5"/>
        <v>○</v>
      </c>
    </row>
    <row r="37" spans="1:28" ht="20.100000000000001" customHeight="1">
      <c r="A37" s="293"/>
      <c r="B37" s="293"/>
      <c r="C37" s="300"/>
      <c r="D37" s="300"/>
      <c r="E37" s="305"/>
      <c r="F37" s="300"/>
      <c r="G37" s="300"/>
      <c r="H37" s="300"/>
      <c r="I37" s="300"/>
      <c r="J37" s="300"/>
      <c r="K37" s="300"/>
      <c r="L37" s="300"/>
      <c r="M37" s="300"/>
      <c r="N37" s="300"/>
      <c r="O37" s="300"/>
      <c r="P37" s="300"/>
      <c r="Q37" s="290"/>
      <c r="R37" s="294"/>
      <c r="S37" s="293"/>
      <c r="T37" s="293"/>
      <c r="U37" s="293"/>
      <c r="V37" s="293"/>
      <c r="W37" s="293"/>
      <c r="X37" s="290">
        <f t="shared" si="3"/>
        <v>0</v>
      </c>
      <c r="Y37" s="293"/>
      <c r="Z37" s="290" t="e">
        <f t="shared" si="4"/>
        <v>#DIV/0!</v>
      </c>
      <c r="AA37" s="293"/>
      <c r="AB37" s="67" t="str">
        <f t="shared" si="5"/>
        <v>○</v>
      </c>
    </row>
    <row r="38" spans="1:28" ht="20.100000000000001" customHeight="1">
      <c r="A38" s="293"/>
      <c r="B38" s="293"/>
      <c r="C38" s="300"/>
      <c r="D38" s="300"/>
      <c r="E38" s="305"/>
      <c r="F38" s="300"/>
      <c r="G38" s="300"/>
      <c r="H38" s="300"/>
      <c r="I38" s="300"/>
      <c r="J38" s="300"/>
      <c r="K38" s="300"/>
      <c r="L38" s="300"/>
      <c r="M38" s="300"/>
      <c r="N38" s="300"/>
      <c r="O38" s="300"/>
      <c r="P38" s="300"/>
      <c r="Q38" s="290"/>
      <c r="R38" s="294"/>
      <c r="S38" s="293"/>
      <c r="T38" s="293"/>
      <c r="U38" s="293"/>
      <c r="V38" s="293"/>
      <c r="W38" s="293"/>
      <c r="X38" s="290">
        <f t="shared" si="3"/>
        <v>0</v>
      </c>
      <c r="Y38" s="293"/>
      <c r="Z38" s="290" t="e">
        <f t="shared" si="4"/>
        <v>#DIV/0!</v>
      </c>
      <c r="AA38" s="293"/>
      <c r="AB38" s="67" t="str">
        <f t="shared" si="5"/>
        <v>○</v>
      </c>
    </row>
    <row r="39" spans="1:28" ht="20.100000000000001" customHeight="1">
      <c r="A39" s="293"/>
      <c r="B39" s="293"/>
      <c r="C39" s="300"/>
      <c r="D39" s="300"/>
      <c r="E39" s="305"/>
      <c r="F39" s="300"/>
      <c r="G39" s="300"/>
      <c r="H39" s="300"/>
      <c r="I39" s="300"/>
      <c r="J39" s="300"/>
      <c r="K39" s="300"/>
      <c r="L39" s="300"/>
      <c r="M39" s="300"/>
      <c r="N39" s="300"/>
      <c r="O39" s="300"/>
      <c r="P39" s="300"/>
      <c r="Q39" s="290"/>
      <c r="R39" s="294"/>
      <c r="S39" s="293"/>
      <c r="T39" s="293"/>
      <c r="U39" s="293"/>
      <c r="V39" s="293"/>
      <c r="W39" s="293"/>
      <c r="X39" s="290">
        <f t="shared" si="3"/>
        <v>0</v>
      </c>
      <c r="Y39" s="293"/>
      <c r="Z39" s="290" t="e">
        <f t="shared" si="4"/>
        <v>#DIV/0!</v>
      </c>
      <c r="AA39" s="293"/>
      <c r="AB39" s="67" t="str">
        <f t="shared" si="5"/>
        <v>○</v>
      </c>
    </row>
    <row r="40" spans="1:28" ht="20.100000000000001" customHeight="1">
      <c r="A40" s="293"/>
      <c r="B40" s="293"/>
      <c r="C40" s="300"/>
      <c r="D40" s="300"/>
      <c r="E40" s="305"/>
      <c r="F40" s="300"/>
      <c r="G40" s="300"/>
      <c r="H40" s="300"/>
      <c r="I40" s="300"/>
      <c r="J40" s="300"/>
      <c r="K40" s="300"/>
      <c r="L40" s="300"/>
      <c r="M40" s="300"/>
      <c r="N40" s="300"/>
      <c r="O40" s="300"/>
      <c r="P40" s="300"/>
      <c r="Q40" s="290"/>
      <c r="R40" s="294"/>
      <c r="S40" s="293"/>
      <c r="T40" s="293"/>
      <c r="U40" s="293"/>
      <c r="V40" s="293"/>
      <c r="W40" s="293"/>
      <c r="X40" s="290">
        <f t="shared" si="3"/>
        <v>0</v>
      </c>
      <c r="Y40" s="293"/>
      <c r="Z40" s="290" t="e">
        <f t="shared" si="4"/>
        <v>#DIV/0!</v>
      </c>
      <c r="AA40" s="293"/>
      <c r="AB40" s="67" t="str">
        <f t="shared" si="5"/>
        <v>○</v>
      </c>
    </row>
    <row r="41" spans="1:28" ht="20.100000000000001" customHeight="1">
      <c r="A41" s="293"/>
      <c r="B41" s="293"/>
      <c r="C41" s="300"/>
      <c r="D41" s="300"/>
      <c r="E41" s="305"/>
      <c r="F41" s="300"/>
      <c r="G41" s="300"/>
      <c r="H41" s="300"/>
      <c r="I41" s="300"/>
      <c r="J41" s="300"/>
      <c r="K41" s="300"/>
      <c r="L41" s="300"/>
      <c r="M41" s="300"/>
      <c r="N41" s="300"/>
      <c r="O41" s="300"/>
      <c r="P41" s="300"/>
      <c r="Q41" s="290"/>
      <c r="R41" s="294"/>
      <c r="S41" s="293"/>
      <c r="T41" s="293"/>
      <c r="U41" s="293"/>
      <c r="V41" s="293"/>
      <c r="W41" s="293"/>
      <c r="X41" s="290">
        <f t="shared" si="3"/>
        <v>0</v>
      </c>
      <c r="Y41" s="293"/>
      <c r="Z41" s="290" t="e">
        <f t="shared" si="4"/>
        <v>#DIV/0!</v>
      </c>
      <c r="AA41" s="293"/>
      <c r="AB41" s="67" t="str">
        <f t="shared" si="5"/>
        <v>○</v>
      </c>
    </row>
    <row r="42" spans="1:28" ht="20.100000000000001" customHeight="1">
      <c r="A42" s="293"/>
      <c r="B42" s="293"/>
      <c r="C42" s="300"/>
      <c r="D42" s="300"/>
      <c r="E42" s="305"/>
      <c r="F42" s="300"/>
      <c r="G42" s="300"/>
      <c r="H42" s="300"/>
      <c r="I42" s="300"/>
      <c r="J42" s="300"/>
      <c r="K42" s="300"/>
      <c r="L42" s="300"/>
      <c r="M42" s="300"/>
      <c r="N42" s="300"/>
      <c r="O42" s="300"/>
      <c r="P42" s="300"/>
      <c r="Q42" s="290"/>
      <c r="R42" s="294"/>
      <c r="S42" s="293"/>
      <c r="T42" s="293"/>
      <c r="U42" s="293"/>
      <c r="V42" s="293"/>
      <c r="W42" s="293"/>
      <c r="X42" s="290">
        <f t="shared" si="3"/>
        <v>0</v>
      </c>
      <c r="Y42" s="293"/>
      <c r="Z42" s="290" t="e">
        <f t="shared" si="4"/>
        <v>#DIV/0!</v>
      </c>
      <c r="AA42" s="293"/>
      <c r="AB42" s="67" t="str">
        <f t="shared" si="5"/>
        <v>○</v>
      </c>
    </row>
    <row r="43" spans="1:28" ht="20.100000000000001" customHeight="1">
      <c r="A43" s="293"/>
      <c r="B43" s="293"/>
      <c r="C43" s="300"/>
      <c r="D43" s="300"/>
      <c r="E43" s="305"/>
      <c r="F43" s="300"/>
      <c r="G43" s="300"/>
      <c r="H43" s="300"/>
      <c r="I43" s="300"/>
      <c r="J43" s="300"/>
      <c r="K43" s="300"/>
      <c r="L43" s="300"/>
      <c r="M43" s="300"/>
      <c r="N43" s="300"/>
      <c r="O43" s="300"/>
      <c r="P43" s="300"/>
      <c r="Q43" s="290"/>
      <c r="R43" s="294"/>
      <c r="S43" s="293"/>
      <c r="T43" s="293"/>
      <c r="U43" s="293"/>
      <c r="V43" s="293"/>
      <c r="W43" s="293"/>
      <c r="X43" s="290">
        <f t="shared" si="3"/>
        <v>0</v>
      </c>
      <c r="Y43" s="293"/>
      <c r="Z43" s="290" t="e">
        <f t="shared" si="4"/>
        <v>#DIV/0!</v>
      </c>
      <c r="AA43" s="293"/>
      <c r="AB43" s="67" t="str">
        <f t="shared" si="5"/>
        <v>○</v>
      </c>
    </row>
    <row r="44" spans="1:28" ht="20.100000000000001" customHeight="1">
      <c r="A44" s="293"/>
      <c r="B44" s="293"/>
      <c r="C44" s="300"/>
      <c r="D44" s="300"/>
      <c r="E44" s="305"/>
      <c r="F44" s="300"/>
      <c r="G44" s="300"/>
      <c r="H44" s="300"/>
      <c r="I44" s="300"/>
      <c r="J44" s="300"/>
      <c r="K44" s="300"/>
      <c r="L44" s="300"/>
      <c r="M44" s="300"/>
      <c r="N44" s="300"/>
      <c r="O44" s="300"/>
      <c r="P44" s="300"/>
      <c r="Q44" s="290"/>
      <c r="R44" s="294"/>
      <c r="S44" s="293"/>
      <c r="T44" s="293"/>
      <c r="U44" s="293"/>
      <c r="V44" s="293"/>
      <c r="W44" s="293"/>
      <c r="X44" s="290">
        <f t="shared" si="3"/>
        <v>0</v>
      </c>
      <c r="Y44" s="293"/>
      <c r="Z44" s="290" t="e">
        <f t="shared" si="4"/>
        <v>#DIV/0!</v>
      </c>
      <c r="AA44" s="293"/>
      <c r="AB44" s="67" t="str">
        <f t="shared" si="5"/>
        <v>○</v>
      </c>
    </row>
    <row r="45" spans="1:28" ht="20.100000000000001" customHeight="1">
      <c r="A45" s="293"/>
      <c r="B45" s="293"/>
      <c r="C45" s="300"/>
      <c r="D45" s="300"/>
      <c r="E45" s="305"/>
      <c r="F45" s="300"/>
      <c r="G45" s="300"/>
      <c r="H45" s="300"/>
      <c r="I45" s="300"/>
      <c r="J45" s="300"/>
      <c r="K45" s="300"/>
      <c r="L45" s="300"/>
      <c r="M45" s="300"/>
      <c r="N45" s="300"/>
      <c r="O45" s="300"/>
      <c r="P45" s="300"/>
      <c r="Q45" s="290"/>
      <c r="R45" s="294"/>
      <c r="S45" s="293"/>
      <c r="T45" s="293"/>
      <c r="U45" s="293"/>
      <c r="V45" s="293"/>
      <c r="W45" s="293"/>
      <c r="X45" s="290">
        <f t="shared" si="3"/>
        <v>0</v>
      </c>
      <c r="Y45" s="293"/>
      <c r="Z45" s="290" t="e">
        <f t="shared" si="4"/>
        <v>#DIV/0!</v>
      </c>
      <c r="AA45" s="293"/>
      <c r="AB45" s="67" t="str">
        <f t="shared" si="5"/>
        <v>○</v>
      </c>
    </row>
    <row r="46" spans="1:28" ht="20.100000000000001" customHeight="1">
      <c r="A46" s="293"/>
      <c r="B46" s="293"/>
      <c r="C46" s="300"/>
      <c r="D46" s="300"/>
      <c r="E46" s="305"/>
      <c r="F46" s="300"/>
      <c r="G46" s="300"/>
      <c r="H46" s="300"/>
      <c r="I46" s="300"/>
      <c r="J46" s="300"/>
      <c r="K46" s="300"/>
      <c r="L46" s="300"/>
      <c r="M46" s="300"/>
      <c r="N46" s="300"/>
      <c r="O46" s="300"/>
      <c r="P46" s="300"/>
      <c r="Q46" s="290"/>
      <c r="R46" s="294"/>
      <c r="S46" s="293"/>
      <c r="T46" s="293"/>
      <c r="U46" s="293"/>
      <c r="V46" s="293"/>
      <c r="W46" s="293"/>
      <c r="X46" s="290">
        <f t="shared" si="3"/>
        <v>0</v>
      </c>
      <c r="Y46" s="293"/>
      <c r="Z46" s="290" t="e">
        <f t="shared" si="4"/>
        <v>#DIV/0!</v>
      </c>
      <c r="AA46" s="293"/>
      <c r="AB46" s="67" t="str">
        <f t="shared" si="5"/>
        <v>○</v>
      </c>
    </row>
    <row r="47" spans="1:28" ht="20.100000000000001" customHeight="1">
      <c r="A47" s="293"/>
      <c r="B47" s="293"/>
      <c r="C47" s="300"/>
      <c r="D47" s="300"/>
      <c r="E47" s="305"/>
      <c r="F47" s="300"/>
      <c r="G47" s="300"/>
      <c r="H47" s="300"/>
      <c r="I47" s="300"/>
      <c r="J47" s="300"/>
      <c r="K47" s="300"/>
      <c r="L47" s="300"/>
      <c r="M47" s="300"/>
      <c r="N47" s="300"/>
      <c r="O47" s="300"/>
      <c r="P47" s="300"/>
      <c r="Q47" s="290"/>
      <c r="R47" s="294"/>
      <c r="S47" s="293"/>
      <c r="T47" s="293"/>
      <c r="U47" s="293"/>
      <c r="V47" s="293"/>
      <c r="W47" s="293"/>
      <c r="X47" s="290">
        <f t="shared" si="3"/>
        <v>0</v>
      </c>
      <c r="Y47" s="293"/>
      <c r="Z47" s="290" t="e">
        <f t="shared" si="4"/>
        <v>#DIV/0!</v>
      </c>
      <c r="AA47" s="293"/>
      <c r="AB47" s="67" t="str">
        <f t="shared" si="5"/>
        <v>○</v>
      </c>
    </row>
    <row r="48" spans="1:28" ht="20.100000000000001" customHeight="1">
      <c r="A48" s="293"/>
      <c r="B48" s="293"/>
      <c r="C48" s="300"/>
      <c r="D48" s="300"/>
      <c r="E48" s="305"/>
      <c r="F48" s="300"/>
      <c r="G48" s="300"/>
      <c r="H48" s="300"/>
      <c r="I48" s="300"/>
      <c r="J48" s="300"/>
      <c r="K48" s="300"/>
      <c r="L48" s="300"/>
      <c r="M48" s="300"/>
      <c r="N48" s="300"/>
      <c r="O48" s="300"/>
      <c r="P48" s="300"/>
      <c r="Q48" s="290"/>
      <c r="R48" s="294"/>
      <c r="S48" s="293"/>
      <c r="T48" s="293"/>
      <c r="U48" s="293"/>
      <c r="V48" s="293"/>
      <c r="W48" s="293"/>
      <c r="X48" s="290">
        <f t="shared" si="3"/>
        <v>0</v>
      </c>
      <c r="Y48" s="293"/>
      <c r="Z48" s="290" t="e">
        <f t="shared" si="4"/>
        <v>#DIV/0!</v>
      </c>
      <c r="AA48" s="293"/>
      <c r="AB48" s="67" t="str">
        <f t="shared" si="5"/>
        <v>○</v>
      </c>
    </row>
    <row r="49" spans="1:28" ht="20.100000000000001" customHeight="1">
      <c r="A49" s="293"/>
      <c r="B49" s="293"/>
      <c r="C49" s="300"/>
      <c r="D49" s="300"/>
      <c r="E49" s="305"/>
      <c r="F49" s="300"/>
      <c r="G49" s="300"/>
      <c r="H49" s="300"/>
      <c r="I49" s="300"/>
      <c r="J49" s="300"/>
      <c r="K49" s="300"/>
      <c r="L49" s="300"/>
      <c r="M49" s="300"/>
      <c r="N49" s="300"/>
      <c r="O49" s="300"/>
      <c r="P49" s="300"/>
      <c r="Q49" s="290"/>
      <c r="R49" s="294"/>
      <c r="S49" s="293"/>
      <c r="T49" s="293"/>
      <c r="U49" s="293"/>
      <c r="V49" s="293"/>
      <c r="W49" s="293"/>
      <c r="X49" s="290">
        <f t="shared" si="3"/>
        <v>0</v>
      </c>
      <c r="Y49" s="293"/>
      <c r="Z49" s="290" t="e">
        <f t="shared" si="4"/>
        <v>#DIV/0!</v>
      </c>
      <c r="AA49" s="293"/>
      <c r="AB49" s="67" t="str">
        <f t="shared" si="5"/>
        <v>○</v>
      </c>
    </row>
    <row r="50" spans="1:28" ht="20.100000000000001" customHeight="1">
      <c r="A50" s="293"/>
      <c r="B50" s="293"/>
      <c r="C50" s="300"/>
      <c r="D50" s="300"/>
      <c r="E50" s="305"/>
      <c r="F50" s="300"/>
      <c r="G50" s="300"/>
      <c r="H50" s="300"/>
      <c r="I50" s="300"/>
      <c r="J50" s="300"/>
      <c r="K50" s="300"/>
      <c r="L50" s="300"/>
      <c r="M50" s="300"/>
      <c r="N50" s="300"/>
      <c r="O50" s="300"/>
      <c r="P50" s="300"/>
      <c r="Q50" s="290"/>
      <c r="R50" s="294"/>
      <c r="S50" s="293"/>
      <c r="T50" s="293"/>
      <c r="U50" s="293"/>
      <c r="V50" s="293"/>
      <c r="W50" s="293"/>
      <c r="X50" s="290">
        <f t="shared" si="3"/>
        <v>0</v>
      </c>
      <c r="Y50" s="293"/>
      <c r="Z50" s="290" t="e">
        <f t="shared" si="4"/>
        <v>#DIV/0!</v>
      </c>
      <c r="AA50" s="293"/>
      <c r="AB50" s="67" t="str">
        <f t="shared" si="5"/>
        <v>○</v>
      </c>
    </row>
    <row r="51" spans="1:28" ht="20.100000000000001" customHeight="1">
      <c r="A51" s="293"/>
      <c r="B51" s="293"/>
      <c r="C51" s="300"/>
      <c r="D51" s="300"/>
      <c r="E51" s="305"/>
      <c r="F51" s="300"/>
      <c r="G51" s="300"/>
      <c r="H51" s="300"/>
      <c r="I51" s="300"/>
      <c r="J51" s="300"/>
      <c r="K51" s="300"/>
      <c r="L51" s="300"/>
      <c r="M51" s="300"/>
      <c r="N51" s="300"/>
      <c r="O51" s="300"/>
      <c r="P51" s="300"/>
      <c r="Q51" s="290"/>
      <c r="R51" s="294"/>
      <c r="S51" s="293"/>
      <c r="T51" s="293"/>
      <c r="U51" s="293"/>
      <c r="V51" s="293"/>
      <c r="W51" s="293"/>
      <c r="X51" s="290">
        <f t="shared" si="3"/>
        <v>0</v>
      </c>
      <c r="Y51" s="293"/>
      <c r="Z51" s="290" t="e">
        <f t="shared" si="4"/>
        <v>#DIV/0!</v>
      </c>
      <c r="AA51" s="293"/>
      <c r="AB51" s="67" t="str">
        <f t="shared" si="5"/>
        <v>○</v>
      </c>
    </row>
    <row r="52" spans="1:28" ht="20.100000000000001" customHeight="1">
      <c r="A52" s="293"/>
      <c r="B52" s="293"/>
      <c r="C52" s="300"/>
      <c r="D52" s="300"/>
      <c r="E52" s="305"/>
      <c r="F52" s="300"/>
      <c r="G52" s="300"/>
      <c r="H52" s="300"/>
      <c r="I52" s="300"/>
      <c r="J52" s="300"/>
      <c r="K52" s="300"/>
      <c r="L52" s="300"/>
      <c r="M52" s="300"/>
      <c r="N52" s="300"/>
      <c r="O52" s="300"/>
      <c r="P52" s="300"/>
      <c r="Q52" s="290"/>
      <c r="R52" s="294"/>
      <c r="S52" s="293"/>
      <c r="T52" s="293"/>
      <c r="U52" s="293"/>
      <c r="V52" s="293"/>
      <c r="W52" s="293"/>
      <c r="X52" s="290">
        <f t="shared" si="3"/>
        <v>0</v>
      </c>
      <c r="Y52" s="293"/>
      <c r="Z52" s="290" t="e">
        <f t="shared" si="4"/>
        <v>#DIV/0!</v>
      </c>
      <c r="AA52" s="293"/>
      <c r="AB52" s="67" t="str">
        <f t="shared" si="5"/>
        <v>○</v>
      </c>
    </row>
    <row r="53" spans="1:28" ht="20.100000000000001" customHeight="1">
      <c r="A53" s="293"/>
      <c r="B53" s="293"/>
      <c r="C53" s="300"/>
      <c r="D53" s="300"/>
      <c r="E53" s="305"/>
      <c r="F53" s="300"/>
      <c r="G53" s="300"/>
      <c r="H53" s="300"/>
      <c r="I53" s="300"/>
      <c r="J53" s="300"/>
      <c r="K53" s="300"/>
      <c r="L53" s="300"/>
      <c r="M53" s="300"/>
      <c r="N53" s="300"/>
      <c r="O53" s="300"/>
      <c r="P53" s="300"/>
      <c r="Q53" s="290"/>
      <c r="R53" s="294"/>
      <c r="S53" s="293"/>
      <c r="T53" s="293"/>
      <c r="U53" s="293"/>
      <c r="V53" s="293"/>
      <c r="W53" s="293"/>
      <c r="X53" s="290">
        <f t="shared" si="3"/>
        <v>0</v>
      </c>
      <c r="Y53" s="293"/>
      <c r="Z53" s="290" t="e">
        <f t="shared" si="4"/>
        <v>#DIV/0!</v>
      </c>
      <c r="AA53" s="293"/>
      <c r="AB53" s="67" t="str">
        <f t="shared" si="5"/>
        <v>○</v>
      </c>
    </row>
    <row r="54" spans="1:28" ht="20.100000000000001" customHeight="1">
      <c r="A54" s="293"/>
      <c r="B54" s="293"/>
      <c r="C54" s="300"/>
      <c r="D54" s="300"/>
      <c r="E54" s="305"/>
      <c r="F54" s="300"/>
      <c r="G54" s="300"/>
      <c r="H54" s="300"/>
      <c r="I54" s="300"/>
      <c r="J54" s="300"/>
      <c r="K54" s="300"/>
      <c r="L54" s="300"/>
      <c r="M54" s="300"/>
      <c r="N54" s="300"/>
      <c r="O54" s="300"/>
      <c r="P54" s="300"/>
      <c r="Q54" s="290"/>
      <c r="R54" s="294"/>
      <c r="S54" s="293"/>
      <c r="T54" s="293"/>
      <c r="U54" s="293"/>
      <c r="V54" s="293"/>
      <c r="W54" s="293"/>
      <c r="X54" s="290">
        <f t="shared" si="3"/>
        <v>0</v>
      </c>
      <c r="Y54" s="293"/>
      <c r="Z54" s="290" t="e">
        <f t="shared" si="4"/>
        <v>#DIV/0!</v>
      </c>
      <c r="AA54" s="293"/>
      <c r="AB54" s="67" t="str">
        <f t="shared" si="5"/>
        <v>○</v>
      </c>
    </row>
    <row r="55" spans="1:28" ht="20.100000000000001" customHeight="1">
      <c r="A55" s="293"/>
      <c r="B55" s="293"/>
      <c r="C55" s="300"/>
      <c r="D55" s="300"/>
      <c r="E55" s="305"/>
      <c r="F55" s="300"/>
      <c r="G55" s="300"/>
      <c r="H55" s="300"/>
      <c r="I55" s="300"/>
      <c r="J55" s="300"/>
      <c r="K55" s="300"/>
      <c r="L55" s="300"/>
      <c r="M55" s="300"/>
      <c r="N55" s="300"/>
      <c r="O55" s="300"/>
      <c r="P55" s="300"/>
      <c r="Q55" s="290"/>
      <c r="R55" s="294"/>
      <c r="S55" s="293"/>
      <c r="T55" s="293"/>
      <c r="U55" s="293"/>
      <c r="V55" s="293"/>
      <c r="W55" s="293"/>
      <c r="X55" s="290">
        <f t="shared" si="3"/>
        <v>0</v>
      </c>
      <c r="Y55" s="293"/>
      <c r="Z55" s="290" t="e">
        <f t="shared" si="4"/>
        <v>#DIV/0!</v>
      </c>
      <c r="AA55" s="293"/>
      <c r="AB55" s="67" t="str">
        <f t="shared" si="5"/>
        <v>○</v>
      </c>
    </row>
    <row r="56" spans="1:28" ht="20.100000000000001" customHeight="1">
      <c r="A56" s="293"/>
      <c r="B56" s="293"/>
      <c r="C56" s="300"/>
      <c r="D56" s="300"/>
      <c r="E56" s="305"/>
      <c r="F56" s="300"/>
      <c r="G56" s="300"/>
      <c r="H56" s="300"/>
      <c r="I56" s="300"/>
      <c r="J56" s="300"/>
      <c r="K56" s="300"/>
      <c r="L56" s="300"/>
      <c r="M56" s="300"/>
      <c r="N56" s="300"/>
      <c r="O56" s="300"/>
      <c r="P56" s="300"/>
      <c r="Q56" s="290"/>
      <c r="R56" s="294"/>
      <c r="S56" s="293"/>
      <c r="T56" s="293"/>
      <c r="U56" s="293"/>
      <c r="V56" s="293"/>
      <c r="W56" s="293"/>
      <c r="X56" s="290">
        <f t="shared" si="3"/>
        <v>0</v>
      </c>
      <c r="Y56" s="293"/>
      <c r="Z56" s="290" t="e">
        <f t="shared" si="4"/>
        <v>#DIV/0!</v>
      </c>
      <c r="AA56" s="293"/>
      <c r="AB56" s="67" t="str">
        <f t="shared" si="5"/>
        <v>○</v>
      </c>
    </row>
    <row r="57" spans="1:28" ht="20.100000000000001" customHeight="1">
      <c r="A57" s="293"/>
      <c r="B57" s="293"/>
      <c r="C57" s="300"/>
      <c r="D57" s="300"/>
      <c r="E57" s="305"/>
      <c r="F57" s="300"/>
      <c r="G57" s="300"/>
      <c r="H57" s="300"/>
      <c r="I57" s="300"/>
      <c r="J57" s="300"/>
      <c r="K57" s="300"/>
      <c r="L57" s="300"/>
      <c r="M57" s="300"/>
      <c r="N57" s="300"/>
      <c r="O57" s="300"/>
      <c r="P57" s="300"/>
      <c r="Q57" s="290"/>
      <c r="R57" s="294"/>
      <c r="S57" s="293"/>
      <c r="T57" s="293"/>
      <c r="U57" s="293"/>
      <c r="V57" s="293"/>
      <c r="W57" s="293"/>
      <c r="X57" s="290">
        <f t="shared" si="3"/>
        <v>0</v>
      </c>
      <c r="Y57" s="293"/>
      <c r="Z57" s="290" t="e">
        <f t="shared" si="4"/>
        <v>#DIV/0!</v>
      </c>
      <c r="AA57" s="293"/>
      <c r="AB57" s="67" t="str">
        <f t="shared" si="5"/>
        <v>○</v>
      </c>
    </row>
    <row r="58" spans="1:28" ht="20.100000000000001" customHeight="1">
      <c r="A58" s="293"/>
      <c r="B58" s="293"/>
      <c r="C58" s="300"/>
      <c r="D58" s="300"/>
      <c r="E58" s="305"/>
      <c r="F58" s="300"/>
      <c r="G58" s="300"/>
      <c r="H58" s="300"/>
      <c r="I58" s="300"/>
      <c r="J58" s="300"/>
      <c r="K58" s="300"/>
      <c r="L58" s="300"/>
      <c r="M58" s="300"/>
      <c r="N58" s="300"/>
      <c r="O58" s="300"/>
      <c r="P58" s="300"/>
      <c r="Q58" s="290"/>
      <c r="R58" s="294"/>
      <c r="S58" s="293"/>
      <c r="T58" s="293"/>
      <c r="U58" s="293"/>
      <c r="V58" s="293"/>
      <c r="W58" s="293"/>
      <c r="X58" s="290">
        <f t="shared" si="3"/>
        <v>0</v>
      </c>
      <c r="Y58" s="293"/>
      <c r="Z58" s="290" t="e">
        <f t="shared" si="4"/>
        <v>#DIV/0!</v>
      </c>
      <c r="AA58" s="293"/>
      <c r="AB58" s="67" t="str">
        <f t="shared" si="5"/>
        <v>○</v>
      </c>
    </row>
    <row r="59" spans="1:28" ht="20.100000000000001" customHeight="1">
      <c r="A59" s="293"/>
      <c r="B59" s="293"/>
      <c r="C59" s="300"/>
      <c r="D59" s="300"/>
      <c r="E59" s="305"/>
      <c r="F59" s="300"/>
      <c r="G59" s="300"/>
      <c r="H59" s="300"/>
      <c r="I59" s="300"/>
      <c r="J59" s="300"/>
      <c r="K59" s="300"/>
      <c r="L59" s="300"/>
      <c r="M59" s="300"/>
      <c r="N59" s="300"/>
      <c r="O59" s="300"/>
      <c r="P59" s="300"/>
      <c r="Q59" s="290"/>
      <c r="R59" s="294"/>
      <c r="S59" s="293"/>
      <c r="T59" s="293"/>
      <c r="U59" s="293"/>
      <c r="V59" s="293"/>
      <c r="W59" s="293"/>
      <c r="X59" s="290">
        <f t="shared" si="3"/>
        <v>0</v>
      </c>
      <c r="Y59" s="293"/>
      <c r="Z59" s="290" t="e">
        <f t="shared" si="4"/>
        <v>#DIV/0!</v>
      </c>
      <c r="AA59" s="293"/>
      <c r="AB59" s="67" t="str">
        <f t="shared" si="5"/>
        <v>○</v>
      </c>
    </row>
    <row r="60" spans="1:28" ht="20.100000000000001" customHeight="1">
      <c r="A60" s="293"/>
      <c r="B60" s="293"/>
      <c r="C60" s="300"/>
      <c r="D60" s="300"/>
      <c r="E60" s="305"/>
      <c r="F60" s="300"/>
      <c r="G60" s="300"/>
      <c r="H60" s="300"/>
      <c r="I60" s="300"/>
      <c r="J60" s="300"/>
      <c r="K60" s="300"/>
      <c r="L60" s="300"/>
      <c r="M60" s="300"/>
      <c r="N60" s="300"/>
      <c r="O60" s="300"/>
      <c r="P60" s="300"/>
      <c r="Q60" s="290"/>
      <c r="R60" s="294"/>
      <c r="S60" s="293"/>
      <c r="T60" s="293"/>
      <c r="U60" s="293"/>
      <c r="V60" s="293"/>
      <c r="W60" s="293"/>
      <c r="X60" s="290">
        <f t="shared" si="3"/>
        <v>0</v>
      </c>
      <c r="Y60" s="293"/>
      <c r="Z60" s="290" t="e">
        <f t="shared" si="4"/>
        <v>#DIV/0!</v>
      </c>
      <c r="AA60" s="293"/>
      <c r="AB60" s="67" t="str">
        <f t="shared" si="5"/>
        <v>○</v>
      </c>
    </row>
    <row r="61" spans="1:28" ht="20.100000000000001" customHeight="1">
      <c r="A61" s="293"/>
      <c r="B61" s="293"/>
      <c r="C61" s="300"/>
      <c r="D61" s="300"/>
      <c r="E61" s="305"/>
      <c r="F61" s="300"/>
      <c r="G61" s="300"/>
      <c r="H61" s="300"/>
      <c r="I61" s="300"/>
      <c r="J61" s="300"/>
      <c r="K61" s="300"/>
      <c r="L61" s="300"/>
      <c r="M61" s="300"/>
      <c r="N61" s="300"/>
      <c r="O61" s="300"/>
      <c r="P61" s="300"/>
      <c r="Q61" s="290"/>
      <c r="R61" s="294"/>
      <c r="S61" s="293"/>
      <c r="T61" s="293"/>
      <c r="U61" s="293"/>
      <c r="V61" s="293"/>
      <c r="W61" s="293"/>
      <c r="X61" s="290">
        <f t="shared" si="3"/>
        <v>0</v>
      </c>
      <c r="Y61" s="293"/>
      <c r="Z61" s="290" t="e">
        <f t="shared" si="4"/>
        <v>#DIV/0!</v>
      </c>
      <c r="AA61" s="293"/>
      <c r="AB61" s="67" t="str">
        <f t="shared" si="5"/>
        <v>○</v>
      </c>
    </row>
    <row r="62" spans="1:28" ht="20.100000000000001" customHeight="1">
      <c r="A62" s="293"/>
      <c r="B62" s="293"/>
      <c r="C62" s="300"/>
      <c r="D62" s="300"/>
      <c r="E62" s="305"/>
      <c r="F62" s="300"/>
      <c r="G62" s="300"/>
      <c r="H62" s="300"/>
      <c r="I62" s="300"/>
      <c r="J62" s="300"/>
      <c r="K62" s="300"/>
      <c r="L62" s="300"/>
      <c r="M62" s="300"/>
      <c r="N62" s="300"/>
      <c r="O62" s="300"/>
      <c r="P62" s="300"/>
      <c r="Q62" s="290"/>
      <c r="R62" s="294"/>
      <c r="S62" s="293"/>
      <c r="T62" s="293"/>
      <c r="U62" s="293"/>
      <c r="V62" s="293"/>
      <c r="W62" s="293"/>
      <c r="X62" s="290">
        <f t="shared" si="3"/>
        <v>0</v>
      </c>
      <c r="Y62" s="293"/>
      <c r="Z62" s="290" t="e">
        <f t="shared" si="4"/>
        <v>#DIV/0!</v>
      </c>
      <c r="AA62" s="293"/>
      <c r="AB62" s="67" t="str">
        <f t="shared" si="5"/>
        <v>○</v>
      </c>
    </row>
    <row r="63" spans="1:28" ht="20.100000000000001" customHeight="1">
      <c r="A63" s="293"/>
      <c r="B63" s="293"/>
      <c r="C63" s="300"/>
      <c r="D63" s="300"/>
      <c r="E63" s="305"/>
      <c r="F63" s="300"/>
      <c r="G63" s="300"/>
      <c r="H63" s="300"/>
      <c r="I63" s="300"/>
      <c r="J63" s="300"/>
      <c r="K63" s="300"/>
      <c r="L63" s="300"/>
      <c r="M63" s="300"/>
      <c r="N63" s="300"/>
      <c r="O63" s="300"/>
      <c r="P63" s="300"/>
      <c r="Q63" s="290"/>
      <c r="R63" s="294"/>
      <c r="S63" s="293"/>
      <c r="T63" s="293"/>
      <c r="U63" s="293"/>
      <c r="V63" s="293"/>
      <c r="W63" s="293"/>
      <c r="X63" s="290">
        <f t="shared" si="3"/>
        <v>0</v>
      </c>
      <c r="Y63" s="293"/>
      <c r="Z63" s="290" t="e">
        <f t="shared" si="4"/>
        <v>#DIV/0!</v>
      </c>
      <c r="AA63" s="293"/>
      <c r="AB63" s="67" t="str">
        <f t="shared" si="5"/>
        <v>○</v>
      </c>
    </row>
    <row r="64" spans="1:28" ht="20.100000000000001" customHeight="1">
      <c r="A64" s="293"/>
      <c r="B64" s="293"/>
      <c r="C64" s="300"/>
      <c r="D64" s="300"/>
      <c r="E64" s="305"/>
      <c r="F64" s="300"/>
      <c r="G64" s="300"/>
      <c r="H64" s="300"/>
      <c r="I64" s="300"/>
      <c r="J64" s="300"/>
      <c r="K64" s="300"/>
      <c r="L64" s="300"/>
      <c r="M64" s="300"/>
      <c r="N64" s="300"/>
      <c r="O64" s="300"/>
      <c r="P64" s="300"/>
      <c r="Q64" s="290"/>
      <c r="R64" s="294"/>
      <c r="S64" s="293"/>
      <c r="T64" s="293"/>
      <c r="U64" s="293"/>
      <c r="V64" s="293"/>
      <c r="W64" s="293"/>
      <c r="X64" s="290">
        <f t="shared" si="3"/>
        <v>0</v>
      </c>
      <c r="Y64" s="293"/>
      <c r="Z64" s="290" t="e">
        <f t="shared" si="4"/>
        <v>#DIV/0!</v>
      </c>
      <c r="AA64" s="293"/>
      <c r="AB64" s="67" t="str">
        <f t="shared" si="5"/>
        <v>○</v>
      </c>
    </row>
    <row r="65" spans="1:28" ht="20.100000000000001" customHeight="1">
      <c r="A65" s="293"/>
      <c r="B65" s="293"/>
      <c r="C65" s="300"/>
      <c r="D65" s="300"/>
      <c r="E65" s="305"/>
      <c r="F65" s="300"/>
      <c r="G65" s="300"/>
      <c r="H65" s="300"/>
      <c r="I65" s="300"/>
      <c r="J65" s="300"/>
      <c r="K65" s="300"/>
      <c r="L65" s="300"/>
      <c r="M65" s="300"/>
      <c r="N65" s="300"/>
      <c r="O65" s="300"/>
      <c r="P65" s="300"/>
      <c r="Q65" s="290"/>
      <c r="R65" s="294"/>
      <c r="S65" s="293"/>
      <c r="T65" s="293"/>
      <c r="U65" s="293"/>
      <c r="V65" s="293"/>
      <c r="W65" s="293"/>
      <c r="X65" s="290">
        <f t="shared" si="3"/>
        <v>0</v>
      </c>
      <c r="Y65" s="293"/>
      <c r="Z65" s="290" t="e">
        <f t="shared" si="4"/>
        <v>#DIV/0!</v>
      </c>
      <c r="AA65" s="293"/>
      <c r="AB65" s="67" t="str">
        <f t="shared" si="5"/>
        <v>○</v>
      </c>
    </row>
    <row r="66" spans="1:28" ht="20.100000000000001" customHeight="1">
      <c r="A66" s="293"/>
      <c r="B66" s="293"/>
      <c r="C66" s="300"/>
      <c r="D66" s="300"/>
      <c r="E66" s="305"/>
      <c r="F66" s="300"/>
      <c r="G66" s="300"/>
      <c r="H66" s="300"/>
      <c r="I66" s="300"/>
      <c r="J66" s="300"/>
      <c r="K66" s="300"/>
      <c r="L66" s="300"/>
      <c r="M66" s="300"/>
      <c r="N66" s="300"/>
      <c r="O66" s="300"/>
      <c r="P66" s="300"/>
      <c r="Q66" s="290"/>
      <c r="R66" s="294"/>
      <c r="S66" s="293"/>
      <c r="T66" s="293"/>
      <c r="U66" s="293"/>
      <c r="V66" s="293"/>
      <c r="W66" s="293"/>
      <c r="X66" s="290">
        <f t="shared" si="3"/>
        <v>0</v>
      </c>
      <c r="Y66" s="293"/>
      <c r="Z66" s="290" t="e">
        <f t="shared" si="4"/>
        <v>#DIV/0!</v>
      </c>
      <c r="AA66" s="293"/>
      <c r="AB66" s="67" t="str">
        <f t="shared" si="5"/>
        <v>○</v>
      </c>
    </row>
    <row r="67" spans="1:28" ht="20.100000000000001" customHeight="1">
      <c r="A67" s="293"/>
      <c r="B67" s="293"/>
      <c r="C67" s="300"/>
      <c r="D67" s="300"/>
      <c r="E67" s="305"/>
      <c r="F67" s="300"/>
      <c r="G67" s="300"/>
      <c r="H67" s="300"/>
      <c r="I67" s="300"/>
      <c r="J67" s="300"/>
      <c r="K67" s="300"/>
      <c r="L67" s="300"/>
      <c r="M67" s="300"/>
      <c r="N67" s="300"/>
      <c r="O67" s="300"/>
      <c r="P67" s="300"/>
      <c r="Q67" s="290"/>
      <c r="R67" s="294"/>
      <c r="S67" s="293"/>
      <c r="T67" s="293"/>
      <c r="U67" s="293"/>
      <c r="V67" s="293"/>
      <c r="W67" s="293"/>
      <c r="X67" s="290">
        <f t="shared" si="3"/>
        <v>0</v>
      </c>
      <c r="Y67" s="293"/>
      <c r="Z67" s="290" t="e">
        <f t="shared" si="4"/>
        <v>#DIV/0!</v>
      </c>
      <c r="AA67" s="293"/>
      <c r="AB67" s="67" t="str">
        <f t="shared" si="5"/>
        <v>○</v>
      </c>
    </row>
    <row r="68" spans="1:28" ht="20.100000000000001" customHeight="1">
      <c r="A68" s="293"/>
      <c r="B68" s="293"/>
      <c r="C68" s="300"/>
      <c r="D68" s="300"/>
      <c r="E68" s="305"/>
      <c r="F68" s="300"/>
      <c r="G68" s="300"/>
      <c r="H68" s="300"/>
      <c r="I68" s="300"/>
      <c r="J68" s="300"/>
      <c r="K68" s="300"/>
      <c r="L68" s="300"/>
      <c r="M68" s="300"/>
      <c r="N68" s="300"/>
      <c r="O68" s="300"/>
      <c r="P68" s="300"/>
      <c r="Q68" s="290"/>
      <c r="R68" s="294"/>
      <c r="S68" s="293"/>
      <c r="T68" s="293"/>
      <c r="U68" s="293"/>
      <c r="V68" s="293"/>
      <c r="W68" s="293"/>
      <c r="X68" s="290">
        <f t="shared" si="3"/>
        <v>0</v>
      </c>
      <c r="Y68" s="293"/>
      <c r="Z68" s="290" t="e">
        <f t="shared" si="4"/>
        <v>#DIV/0!</v>
      </c>
      <c r="AA68" s="293"/>
      <c r="AB68" s="67" t="str">
        <f t="shared" si="5"/>
        <v>○</v>
      </c>
    </row>
    <row r="69" spans="1:28" ht="20.100000000000001" customHeight="1">
      <c r="A69" s="293"/>
      <c r="B69" s="293"/>
      <c r="C69" s="300"/>
      <c r="D69" s="300"/>
      <c r="E69" s="305"/>
      <c r="F69" s="300"/>
      <c r="G69" s="300"/>
      <c r="H69" s="300"/>
      <c r="I69" s="300"/>
      <c r="J69" s="300"/>
      <c r="K69" s="300"/>
      <c r="L69" s="300"/>
      <c r="M69" s="300"/>
      <c r="N69" s="300"/>
      <c r="O69" s="300"/>
      <c r="P69" s="300"/>
      <c r="Q69" s="290"/>
      <c r="R69" s="294"/>
      <c r="S69" s="293"/>
      <c r="T69" s="293"/>
      <c r="U69" s="293"/>
      <c r="V69" s="293"/>
      <c r="W69" s="293"/>
      <c r="X69" s="290">
        <f t="shared" si="3"/>
        <v>0</v>
      </c>
      <c r="Y69" s="293"/>
      <c r="Z69" s="290" t="e">
        <f t="shared" si="4"/>
        <v>#DIV/0!</v>
      </c>
      <c r="AA69" s="293"/>
      <c r="AB69" s="67" t="str">
        <f t="shared" si="5"/>
        <v>○</v>
      </c>
    </row>
    <row r="70" spans="1:28" ht="20.100000000000001" customHeight="1">
      <c r="A70" s="293"/>
      <c r="B70" s="293"/>
      <c r="C70" s="300"/>
      <c r="D70" s="300"/>
      <c r="E70" s="305"/>
      <c r="F70" s="300"/>
      <c r="G70" s="300"/>
      <c r="H70" s="300"/>
      <c r="I70" s="300"/>
      <c r="J70" s="300"/>
      <c r="K70" s="300"/>
      <c r="L70" s="300"/>
      <c r="M70" s="300"/>
      <c r="N70" s="300"/>
      <c r="O70" s="300"/>
      <c r="P70" s="300"/>
      <c r="Q70" s="290"/>
      <c r="R70" s="294"/>
      <c r="S70" s="293"/>
      <c r="T70" s="293"/>
      <c r="U70" s="293"/>
      <c r="V70" s="293"/>
      <c r="W70" s="293"/>
      <c r="X70" s="290">
        <f t="shared" si="3"/>
        <v>0</v>
      </c>
      <c r="Y70" s="293"/>
      <c r="Z70" s="290" t="e">
        <f t="shared" si="4"/>
        <v>#DIV/0!</v>
      </c>
      <c r="AA70" s="293"/>
      <c r="AB70" s="67" t="str">
        <f t="shared" si="5"/>
        <v>○</v>
      </c>
    </row>
    <row r="71" spans="1:28" ht="20.100000000000001" customHeight="1">
      <c r="A71" s="293"/>
      <c r="B71" s="293"/>
      <c r="C71" s="300"/>
      <c r="D71" s="300"/>
      <c r="E71" s="305"/>
      <c r="F71" s="300"/>
      <c r="G71" s="300"/>
      <c r="H71" s="300"/>
      <c r="I71" s="300"/>
      <c r="J71" s="300"/>
      <c r="K71" s="300"/>
      <c r="L71" s="300"/>
      <c r="M71" s="300"/>
      <c r="N71" s="300"/>
      <c r="O71" s="300"/>
      <c r="P71" s="300"/>
      <c r="Q71" s="290"/>
      <c r="R71" s="294"/>
      <c r="S71" s="293"/>
      <c r="T71" s="293"/>
      <c r="U71" s="293"/>
      <c r="V71" s="293"/>
      <c r="W71" s="293"/>
      <c r="X71" s="290">
        <f t="shared" si="3"/>
        <v>0</v>
      </c>
      <c r="Y71" s="293"/>
      <c r="Z71" s="290" t="e">
        <f t="shared" si="4"/>
        <v>#DIV/0!</v>
      </c>
      <c r="AA71" s="293"/>
      <c r="AB71" s="67" t="str">
        <f t="shared" si="5"/>
        <v>○</v>
      </c>
    </row>
    <row r="72" spans="1:28" ht="20.100000000000001" customHeight="1">
      <c r="A72" s="293"/>
      <c r="B72" s="293"/>
      <c r="C72" s="300"/>
      <c r="D72" s="300"/>
      <c r="E72" s="305"/>
      <c r="F72" s="300"/>
      <c r="G72" s="300"/>
      <c r="H72" s="300"/>
      <c r="I72" s="300"/>
      <c r="J72" s="300"/>
      <c r="K72" s="300"/>
      <c r="L72" s="300"/>
      <c r="M72" s="300"/>
      <c r="N72" s="300"/>
      <c r="O72" s="300"/>
      <c r="P72" s="300"/>
      <c r="Q72" s="290"/>
      <c r="R72" s="294"/>
      <c r="S72" s="293"/>
      <c r="T72" s="293"/>
      <c r="U72" s="293"/>
      <c r="V72" s="293"/>
      <c r="W72" s="293"/>
      <c r="X72" s="290">
        <f t="shared" si="3"/>
        <v>0</v>
      </c>
      <c r="Y72" s="293"/>
      <c r="Z72" s="290" t="e">
        <f t="shared" si="4"/>
        <v>#DIV/0!</v>
      </c>
      <c r="AA72" s="293"/>
      <c r="AB72" s="67" t="str">
        <f t="shared" si="5"/>
        <v>○</v>
      </c>
    </row>
    <row r="73" spans="1:28" ht="20.100000000000001" customHeight="1">
      <c r="A73" s="293"/>
      <c r="B73" s="293"/>
      <c r="C73" s="300"/>
      <c r="D73" s="300"/>
      <c r="E73" s="305"/>
      <c r="F73" s="300"/>
      <c r="G73" s="300"/>
      <c r="H73" s="300"/>
      <c r="I73" s="300"/>
      <c r="J73" s="300"/>
      <c r="K73" s="300"/>
      <c r="L73" s="300"/>
      <c r="M73" s="300"/>
      <c r="N73" s="300"/>
      <c r="O73" s="300"/>
      <c r="P73" s="300"/>
      <c r="Q73" s="290"/>
      <c r="R73" s="294"/>
      <c r="S73" s="293"/>
      <c r="T73" s="293"/>
      <c r="U73" s="293"/>
      <c r="V73" s="293"/>
      <c r="W73" s="293"/>
      <c r="X73" s="290">
        <f t="shared" si="3"/>
        <v>0</v>
      </c>
      <c r="Y73" s="293"/>
      <c r="Z73" s="290" t="e">
        <f t="shared" si="4"/>
        <v>#DIV/0!</v>
      </c>
      <c r="AA73" s="293"/>
      <c r="AB73" s="67" t="str">
        <f t="shared" si="5"/>
        <v>○</v>
      </c>
    </row>
    <row r="74" spans="1:28" ht="20.100000000000001" customHeight="1">
      <c r="A74" s="293"/>
      <c r="B74" s="293"/>
      <c r="C74" s="300"/>
      <c r="D74" s="300"/>
      <c r="E74" s="305"/>
      <c r="F74" s="300"/>
      <c r="G74" s="300"/>
      <c r="H74" s="300"/>
      <c r="I74" s="300"/>
      <c r="J74" s="300"/>
      <c r="K74" s="300"/>
      <c r="L74" s="300"/>
      <c r="M74" s="300"/>
      <c r="N74" s="300"/>
      <c r="O74" s="300"/>
      <c r="P74" s="300"/>
      <c r="Q74" s="290"/>
      <c r="R74" s="294"/>
      <c r="S74" s="293"/>
      <c r="T74" s="293"/>
      <c r="U74" s="293"/>
      <c r="V74" s="293"/>
      <c r="W74" s="293"/>
      <c r="X74" s="290">
        <f t="shared" si="3"/>
        <v>0</v>
      </c>
      <c r="Y74" s="293"/>
      <c r="Z74" s="290" t="e">
        <f t="shared" si="4"/>
        <v>#DIV/0!</v>
      </c>
      <c r="AA74" s="293"/>
      <c r="AB74" s="67" t="str">
        <f t="shared" si="5"/>
        <v>○</v>
      </c>
    </row>
    <row r="75" spans="1:28" ht="20.100000000000001" customHeight="1">
      <c r="A75" s="293"/>
      <c r="B75" s="293"/>
      <c r="C75" s="300"/>
      <c r="D75" s="300"/>
      <c r="E75" s="305"/>
      <c r="F75" s="300"/>
      <c r="G75" s="300"/>
      <c r="H75" s="300"/>
      <c r="I75" s="300"/>
      <c r="J75" s="300"/>
      <c r="K75" s="300"/>
      <c r="L75" s="300"/>
      <c r="M75" s="300"/>
      <c r="N75" s="300"/>
      <c r="O75" s="300"/>
      <c r="P75" s="300"/>
      <c r="Q75" s="290"/>
      <c r="R75" s="294"/>
      <c r="S75" s="293"/>
      <c r="T75" s="293"/>
      <c r="U75" s="293"/>
      <c r="V75" s="293"/>
      <c r="W75" s="293"/>
      <c r="X75" s="290">
        <f t="shared" si="3"/>
        <v>0</v>
      </c>
      <c r="Y75" s="293"/>
      <c r="Z75" s="290" t="e">
        <f t="shared" si="4"/>
        <v>#DIV/0!</v>
      </c>
      <c r="AA75" s="293"/>
      <c r="AB75" s="67" t="str">
        <f t="shared" si="5"/>
        <v>○</v>
      </c>
    </row>
    <row r="76" spans="1:28" ht="20.100000000000001" customHeight="1">
      <c r="A76" s="293"/>
      <c r="B76" s="293"/>
      <c r="C76" s="300"/>
      <c r="D76" s="300"/>
      <c r="E76" s="305"/>
      <c r="F76" s="300"/>
      <c r="G76" s="300"/>
      <c r="H76" s="300"/>
      <c r="I76" s="300"/>
      <c r="J76" s="300"/>
      <c r="K76" s="300"/>
      <c r="L76" s="300"/>
      <c r="M76" s="300"/>
      <c r="N76" s="300"/>
      <c r="O76" s="300"/>
      <c r="P76" s="300"/>
      <c r="Q76" s="290"/>
      <c r="R76" s="294"/>
      <c r="S76" s="293"/>
      <c r="T76" s="293"/>
      <c r="U76" s="293"/>
      <c r="V76" s="293"/>
      <c r="W76" s="293"/>
      <c r="X76" s="290">
        <f t="shared" si="3"/>
        <v>0</v>
      </c>
      <c r="Y76" s="293"/>
      <c r="Z76" s="290" t="e">
        <f t="shared" si="4"/>
        <v>#DIV/0!</v>
      </c>
      <c r="AA76" s="293"/>
      <c r="AB76" s="67" t="str">
        <f t="shared" si="5"/>
        <v>○</v>
      </c>
    </row>
    <row r="77" spans="1:28" ht="20.100000000000001" customHeight="1">
      <c r="A77" s="293"/>
      <c r="B77" s="293"/>
      <c r="C77" s="300"/>
      <c r="D77" s="300"/>
      <c r="E77" s="305"/>
      <c r="F77" s="300"/>
      <c r="G77" s="300"/>
      <c r="H77" s="300"/>
      <c r="I77" s="300"/>
      <c r="J77" s="300"/>
      <c r="K77" s="300"/>
      <c r="L77" s="300"/>
      <c r="M77" s="300"/>
      <c r="N77" s="300"/>
      <c r="O77" s="300"/>
      <c r="P77" s="300"/>
      <c r="Q77" s="290"/>
      <c r="R77" s="294"/>
      <c r="S77" s="293"/>
      <c r="T77" s="293"/>
      <c r="U77" s="293"/>
      <c r="V77" s="293"/>
      <c r="W77" s="293"/>
      <c r="X77" s="290">
        <f t="shared" si="3"/>
        <v>0</v>
      </c>
      <c r="Y77" s="293"/>
      <c r="Z77" s="290" t="e">
        <f t="shared" si="4"/>
        <v>#DIV/0!</v>
      </c>
      <c r="AA77" s="293"/>
      <c r="AB77" s="67" t="str">
        <f t="shared" si="5"/>
        <v>○</v>
      </c>
    </row>
    <row r="78" spans="1:28" ht="20.100000000000001" customHeight="1">
      <c r="A78" s="293"/>
      <c r="B78" s="293"/>
      <c r="C78" s="300"/>
      <c r="D78" s="300"/>
      <c r="E78" s="305"/>
      <c r="F78" s="300"/>
      <c r="G78" s="300"/>
      <c r="H78" s="300"/>
      <c r="I78" s="300"/>
      <c r="J78" s="300"/>
      <c r="K78" s="300"/>
      <c r="L78" s="300"/>
      <c r="M78" s="300"/>
      <c r="N78" s="300"/>
      <c r="O78" s="300"/>
      <c r="P78" s="300"/>
      <c r="Q78" s="290"/>
      <c r="R78" s="294"/>
      <c r="S78" s="293"/>
      <c r="T78" s="293"/>
      <c r="U78" s="293"/>
      <c r="V78" s="293"/>
      <c r="W78" s="293"/>
      <c r="X78" s="290">
        <f t="shared" si="3"/>
        <v>0</v>
      </c>
      <c r="Y78" s="293"/>
      <c r="Z78" s="290" t="e">
        <f t="shared" si="4"/>
        <v>#DIV/0!</v>
      </c>
      <c r="AA78" s="293"/>
      <c r="AB78" s="67" t="str">
        <f t="shared" si="5"/>
        <v>○</v>
      </c>
    </row>
    <row r="79" spans="1:28" ht="20.100000000000001" customHeight="1">
      <c r="A79" s="293"/>
      <c r="B79" s="293"/>
      <c r="C79" s="300"/>
      <c r="D79" s="300"/>
      <c r="E79" s="305"/>
      <c r="F79" s="300"/>
      <c r="G79" s="300"/>
      <c r="H79" s="300"/>
      <c r="I79" s="300"/>
      <c r="J79" s="300"/>
      <c r="K79" s="300"/>
      <c r="L79" s="300"/>
      <c r="M79" s="300"/>
      <c r="N79" s="300"/>
      <c r="O79" s="300"/>
      <c r="P79" s="300"/>
      <c r="Q79" s="290"/>
      <c r="R79" s="294"/>
      <c r="S79" s="293"/>
      <c r="T79" s="293"/>
      <c r="U79" s="293"/>
      <c r="V79" s="293"/>
      <c r="W79" s="293"/>
      <c r="X79" s="290">
        <f t="shared" si="3"/>
        <v>0</v>
      </c>
      <c r="Y79" s="293"/>
      <c r="Z79" s="290" t="e">
        <f t="shared" si="4"/>
        <v>#DIV/0!</v>
      </c>
      <c r="AA79" s="293"/>
      <c r="AB79" s="67" t="str">
        <f t="shared" si="5"/>
        <v>○</v>
      </c>
    </row>
    <row r="80" spans="1:28" ht="20.100000000000001" customHeight="1">
      <c r="A80" s="293"/>
      <c r="B80" s="293"/>
      <c r="C80" s="290"/>
      <c r="D80" s="290"/>
      <c r="E80" s="306"/>
      <c r="F80" s="290"/>
      <c r="G80" s="290"/>
      <c r="H80" s="290"/>
      <c r="I80" s="290"/>
      <c r="J80" s="290"/>
      <c r="K80" s="290"/>
      <c r="L80" s="290"/>
      <c r="M80" s="290"/>
      <c r="N80" s="290"/>
      <c r="O80" s="290"/>
      <c r="P80" s="290"/>
      <c r="Q80" s="290"/>
      <c r="R80" s="294"/>
      <c r="S80" s="293"/>
      <c r="T80" s="293"/>
      <c r="U80" s="293"/>
      <c r="V80" s="293"/>
      <c r="W80" s="293"/>
      <c r="X80" s="290">
        <f t="shared" si="3"/>
        <v>0</v>
      </c>
      <c r="Y80" s="293"/>
      <c r="Z80" s="290" t="e">
        <f>$X80/$Y80</f>
        <v>#DIV/0!</v>
      </c>
      <c r="AA80" s="293"/>
      <c r="AB80" s="67" t="str">
        <f>IF($K80=$AA80,"○","×")</f>
        <v>○</v>
      </c>
    </row>
    <row r="81" spans="1:28" ht="20.100000000000001" customHeight="1">
      <c r="A81" s="293"/>
      <c r="B81" s="293"/>
      <c r="C81" s="290"/>
      <c r="D81" s="290"/>
      <c r="E81" s="306"/>
      <c r="F81" s="290"/>
      <c r="G81" s="290"/>
      <c r="H81" s="290"/>
      <c r="I81" s="290"/>
      <c r="J81" s="290"/>
      <c r="K81" s="290"/>
      <c r="L81" s="290"/>
      <c r="M81" s="290"/>
      <c r="N81" s="290"/>
      <c r="O81" s="290"/>
      <c r="P81" s="290"/>
      <c r="Q81" s="290"/>
      <c r="R81" s="294"/>
      <c r="S81" s="293"/>
      <c r="T81" s="293"/>
      <c r="U81" s="293"/>
      <c r="V81" s="293"/>
      <c r="W81" s="293"/>
      <c r="X81" s="290">
        <f t="shared" si="3"/>
        <v>0</v>
      </c>
      <c r="Y81" s="293"/>
      <c r="Z81" s="290" t="e">
        <f t="shared" si="4"/>
        <v>#DIV/0!</v>
      </c>
      <c r="AA81" s="293"/>
      <c r="AB81" s="67" t="str">
        <f t="shared" si="5"/>
        <v>○</v>
      </c>
    </row>
    <row r="82" spans="1:28" ht="20.100000000000001" customHeight="1">
      <c r="A82" s="293"/>
      <c r="B82" s="293"/>
      <c r="C82" s="290"/>
      <c r="D82" s="290"/>
      <c r="E82" s="306"/>
      <c r="F82" s="290"/>
      <c r="G82" s="290"/>
      <c r="H82" s="290"/>
      <c r="I82" s="290"/>
      <c r="J82" s="290"/>
      <c r="K82" s="290"/>
      <c r="L82" s="290"/>
      <c r="M82" s="290"/>
      <c r="N82" s="290"/>
      <c r="O82" s="290"/>
      <c r="P82" s="290"/>
      <c r="Q82" s="290"/>
      <c r="R82" s="294"/>
      <c r="S82" s="293"/>
      <c r="T82" s="293"/>
      <c r="U82" s="293"/>
      <c r="V82" s="293"/>
      <c r="W82" s="293"/>
      <c r="X82" s="290">
        <f t="shared" si="3"/>
        <v>0</v>
      </c>
      <c r="Y82" s="293"/>
      <c r="Z82" s="290" t="e">
        <f t="shared" si="4"/>
        <v>#DIV/0!</v>
      </c>
      <c r="AA82" s="293"/>
      <c r="AB82" s="67" t="str">
        <f t="shared" si="5"/>
        <v>○</v>
      </c>
    </row>
    <row r="83" spans="1:28" ht="20.100000000000001" customHeight="1">
      <c r="A83" s="293"/>
      <c r="B83" s="293"/>
      <c r="C83" s="290"/>
      <c r="D83" s="290"/>
      <c r="E83" s="306"/>
      <c r="F83" s="290"/>
      <c r="G83" s="290"/>
      <c r="H83" s="290"/>
      <c r="I83" s="290"/>
      <c r="J83" s="290"/>
      <c r="K83" s="290"/>
      <c r="L83" s="290"/>
      <c r="M83" s="290"/>
      <c r="N83" s="290"/>
      <c r="O83" s="290"/>
      <c r="P83" s="290"/>
      <c r="Q83" s="290"/>
      <c r="R83" s="294"/>
      <c r="S83" s="293"/>
      <c r="T83" s="293"/>
      <c r="U83" s="293"/>
      <c r="V83" s="293"/>
      <c r="W83" s="293"/>
      <c r="X83" s="290">
        <f t="shared" si="3"/>
        <v>0</v>
      </c>
      <c r="Y83" s="293"/>
      <c r="Z83" s="290" t="e">
        <f t="shared" si="4"/>
        <v>#DIV/0!</v>
      </c>
      <c r="AA83" s="293"/>
      <c r="AB83" s="67" t="str">
        <f t="shared" si="5"/>
        <v>○</v>
      </c>
    </row>
    <row r="84" spans="1:28" ht="20.100000000000001" customHeight="1">
      <c r="A84" s="293"/>
      <c r="B84" s="293"/>
      <c r="C84" s="290"/>
      <c r="D84" s="290"/>
      <c r="E84" s="306"/>
      <c r="F84" s="290"/>
      <c r="G84" s="290"/>
      <c r="H84" s="290"/>
      <c r="I84" s="290"/>
      <c r="J84" s="290"/>
      <c r="K84" s="290"/>
      <c r="L84" s="290"/>
      <c r="M84" s="290"/>
      <c r="N84" s="290"/>
      <c r="O84" s="290"/>
      <c r="P84" s="290"/>
      <c r="Q84" s="290"/>
      <c r="R84" s="294"/>
      <c r="S84" s="293"/>
      <c r="T84" s="293"/>
      <c r="U84" s="293"/>
      <c r="V84" s="293"/>
      <c r="W84" s="293"/>
      <c r="X84" s="290">
        <f t="shared" si="3"/>
        <v>0</v>
      </c>
      <c r="Y84" s="293"/>
      <c r="Z84" s="290" t="e">
        <f t="shared" si="4"/>
        <v>#DIV/0!</v>
      </c>
      <c r="AA84" s="293"/>
      <c r="AB84" s="67" t="str">
        <f t="shared" si="5"/>
        <v>○</v>
      </c>
    </row>
    <row r="85" spans="1:28" ht="20.100000000000001" customHeight="1">
      <c r="A85" s="293"/>
      <c r="B85" s="293"/>
      <c r="C85" s="290"/>
      <c r="D85" s="290"/>
      <c r="E85" s="306"/>
      <c r="F85" s="290"/>
      <c r="G85" s="290"/>
      <c r="H85" s="290"/>
      <c r="I85" s="290"/>
      <c r="J85" s="290"/>
      <c r="K85" s="290"/>
      <c r="L85" s="290"/>
      <c r="M85" s="290"/>
      <c r="N85" s="290"/>
      <c r="O85" s="290"/>
      <c r="P85" s="290"/>
      <c r="Q85" s="290"/>
      <c r="R85" s="294"/>
      <c r="S85" s="293"/>
      <c r="T85" s="293"/>
      <c r="U85" s="293"/>
      <c r="V85" s="293"/>
      <c r="W85" s="293"/>
      <c r="X85" s="290">
        <f t="shared" si="3"/>
        <v>0</v>
      </c>
      <c r="Y85" s="293"/>
      <c r="Z85" s="290" t="e">
        <f t="shared" si="4"/>
        <v>#DIV/0!</v>
      </c>
      <c r="AA85" s="293"/>
      <c r="AB85" s="67" t="str">
        <f t="shared" si="5"/>
        <v>○</v>
      </c>
    </row>
    <row r="86" spans="1:28" ht="20.100000000000001" customHeight="1">
      <c r="A86" s="293"/>
      <c r="B86" s="293"/>
      <c r="C86" s="290"/>
      <c r="D86" s="290"/>
      <c r="E86" s="306"/>
      <c r="F86" s="290"/>
      <c r="G86" s="290"/>
      <c r="H86" s="290"/>
      <c r="I86" s="290"/>
      <c r="J86" s="290"/>
      <c r="K86" s="290"/>
      <c r="L86" s="290"/>
      <c r="M86" s="290"/>
      <c r="N86" s="290"/>
      <c r="O86" s="290"/>
      <c r="P86" s="290"/>
      <c r="Q86" s="290"/>
      <c r="R86" s="294"/>
      <c r="S86" s="293"/>
      <c r="T86" s="293"/>
      <c r="U86" s="293"/>
      <c r="V86" s="293"/>
      <c r="W86" s="293"/>
      <c r="X86" s="290">
        <f t="shared" si="3"/>
        <v>0</v>
      </c>
      <c r="Y86" s="293"/>
      <c r="Z86" s="290" t="e">
        <f t="shared" si="4"/>
        <v>#DIV/0!</v>
      </c>
      <c r="AA86" s="293"/>
      <c r="AB86" s="67" t="str">
        <f t="shared" si="5"/>
        <v>○</v>
      </c>
    </row>
    <row r="87" spans="1:28" ht="20.100000000000001" customHeight="1">
      <c r="A87" s="293"/>
      <c r="B87" s="293"/>
      <c r="C87" s="290"/>
      <c r="D87" s="290"/>
      <c r="E87" s="306"/>
      <c r="F87" s="290"/>
      <c r="G87" s="290"/>
      <c r="H87" s="290"/>
      <c r="I87" s="290"/>
      <c r="J87" s="290"/>
      <c r="K87" s="290"/>
      <c r="L87" s="290"/>
      <c r="M87" s="290"/>
      <c r="N87" s="290"/>
      <c r="O87" s="290"/>
      <c r="P87" s="290"/>
      <c r="Q87" s="290"/>
      <c r="R87" s="294"/>
      <c r="S87" s="293"/>
      <c r="T87" s="293"/>
      <c r="U87" s="293"/>
      <c r="V87" s="293"/>
      <c r="W87" s="293"/>
      <c r="X87" s="290">
        <f t="shared" si="3"/>
        <v>0</v>
      </c>
      <c r="Y87" s="293"/>
      <c r="Z87" s="290" t="e">
        <f t="shared" si="4"/>
        <v>#DIV/0!</v>
      </c>
      <c r="AA87" s="293"/>
      <c r="AB87" s="67" t="str">
        <f t="shared" si="5"/>
        <v>○</v>
      </c>
    </row>
    <row r="88" spans="1:28" ht="20.100000000000001" customHeight="1">
      <c r="A88" s="293"/>
      <c r="B88" s="293"/>
      <c r="C88" s="290"/>
      <c r="D88" s="290"/>
      <c r="E88" s="306"/>
      <c r="F88" s="290"/>
      <c r="G88" s="290"/>
      <c r="H88" s="290"/>
      <c r="I88" s="290"/>
      <c r="J88" s="290"/>
      <c r="K88" s="290"/>
      <c r="L88" s="290"/>
      <c r="M88" s="290"/>
      <c r="N88" s="290"/>
      <c r="O88" s="290"/>
      <c r="P88" s="290"/>
      <c r="Q88" s="290"/>
      <c r="R88" s="294"/>
      <c r="S88" s="293"/>
      <c r="T88" s="293"/>
      <c r="U88" s="293"/>
      <c r="V88" s="293"/>
      <c r="W88" s="293"/>
      <c r="X88" s="290">
        <f t="shared" ref="X88:X89" si="6">SUM(S88:W88)</f>
        <v>0</v>
      </c>
      <c r="Y88" s="293"/>
      <c r="Z88" s="290" t="e">
        <f t="shared" ref="Z88:Z89" si="7">$X88/$Y88</f>
        <v>#DIV/0!</v>
      </c>
      <c r="AA88" s="293"/>
      <c r="AB88" s="67" t="str">
        <f t="shared" ref="AB88:AB89" si="8">IF($K88=$AA88,"○","×")</f>
        <v>○</v>
      </c>
    </row>
    <row r="89" spans="1:28" ht="20.100000000000001" customHeight="1">
      <c r="A89" s="293"/>
      <c r="B89" s="293"/>
      <c r="C89" s="290"/>
      <c r="D89" s="290"/>
      <c r="E89" s="306"/>
      <c r="F89" s="290"/>
      <c r="G89" s="290"/>
      <c r="H89" s="290"/>
      <c r="I89" s="290"/>
      <c r="J89" s="290"/>
      <c r="K89" s="290"/>
      <c r="L89" s="290"/>
      <c r="M89" s="290"/>
      <c r="N89" s="290"/>
      <c r="O89" s="290"/>
      <c r="P89" s="290"/>
      <c r="Q89" s="290"/>
      <c r="R89" s="294"/>
      <c r="S89" s="293"/>
      <c r="T89" s="293"/>
      <c r="U89" s="293"/>
      <c r="V89" s="293"/>
      <c r="W89" s="293"/>
      <c r="X89" s="290">
        <f t="shared" si="6"/>
        <v>0</v>
      </c>
      <c r="Y89" s="293"/>
      <c r="Z89" s="290" t="e">
        <f t="shared" si="7"/>
        <v>#DIV/0!</v>
      </c>
      <c r="AA89" s="293"/>
      <c r="AB89" s="67" t="str">
        <f t="shared" si="8"/>
        <v>○</v>
      </c>
    </row>
  </sheetData>
  <mergeCells count="7">
    <mergeCell ref="Z4:Z5"/>
    <mergeCell ref="A2:D2"/>
    <mergeCell ref="S4:S5"/>
    <mergeCell ref="T4:T5"/>
    <mergeCell ref="U4:U5"/>
    <mergeCell ref="V4:W4"/>
    <mergeCell ref="X4:X5"/>
  </mergeCells>
  <phoneticPr fontId="2"/>
  <pageMargins left="0.7" right="0.7" top="0.75" bottom="0.75" header="0.3" footer="0.3"/>
  <pageSetup paperSize="8" scale="51"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21"/>
  <sheetViews>
    <sheetView showZeros="0" view="pageBreakPreview" zoomScaleNormal="100" zoomScaleSheetLayoutView="100" workbookViewId="0">
      <selection activeCell="AC62" sqref="AC62"/>
    </sheetView>
  </sheetViews>
  <sheetFormatPr defaultColWidth="9" defaultRowHeight="14.25"/>
  <cols>
    <col min="1" max="1" width="23.125" style="3" customWidth="1"/>
    <col min="2" max="2" width="12.75" style="10" customWidth="1"/>
    <col min="3" max="3" width="17.25" style="3" bestFit="1" customWidth="1"/>
    <col min="4" max="15" width="7.625" style="3" customWidth="1"/>
    <col min="16" max="16" width="10.625" style="3" customWidth="1"/>
    <col min="17" max="16384" width="9" style="3"/>
  </cols>
  <sheetData>
    <row r="1" spans="1:15" ht="20.100000000000001" customHeight="1">
      <c r="A1" s="31" t="s">
        <v>200</v>
      </c>
      <c r="C1" s="8"/>
      <c r="D1" s="8"/>
    </row>
    <row r="2" spans="1:15" ht="24.75" customHeight="1">
      <c r="C2" s="136" t="s">
        <v>432</v>
      </c>
      <c r="D2" s="475" t="s">
        <v>144</v>
      </c>
      <c r="E2" s="475"/>
      <c r="F2" s="475"/>
      <c r="G2" s="475"/>
      <c r="H2" s="475"/>
      <c r="I2" s="475"/>
      <c r="J2" s="475"/>
      <c r="K2" s="475"/>
      <c r="L2" s="8"/>
      <c r="M2" s="8"/>
      <c r="N2" s="8"/>
      <c r="O2" s="8"/>
    </row>
    <row r="3" spans="1:15" ht="19.5" customHeight="1">
      <c r="A3" s="8" t="s">
        <v>7</v>
      </c>
      <c r="C3" s="8"/>
      <c r="D3" s="10"/>
      <c r="E3" s="10"/>
      <c r="F3" s="10"/>
      <c r="G3" s="10"/>
      <c r="H3" s="10"/>
      <c r="I3" s="10"/>
      <c r="J3" s="10"/>
      <c r="K3" s="10"/>
      <c r="L3" s="10"/>
      <c r="M3" s="10"/>
      <c r="N3" s="10"/>
      <c r="O3" s="10"/>
    </row>
    <row r="4" spans="1:15" ht="19.5" customHeight="1">
      <c r="A4" s="562" t="s">
        <v>8</v>
      </c>
      <c r="B4" s="618" t="s">
        <v>9</v>
      </c>
      <c r="C4" s="618" t="s">
        <v>10</v>
      </c>
      <c r="D4" s="562" t="s">
        <v>11</v>
      </c>
      <c r="E4" s="562"/>
      <c r="F4" s="562"/>
      <c r="G4" s="562"/>
      <c r="H4" s="562"/>
      <c r="I4" s="562"/>
      <c r="J4" s="562"/>
      <c r="K4" s="562"/>
      <c r="L4" s="562"/>
      <c r="M4" s="562"/>
      <c r="N4" s="562"/>
      <c r="O4" s="562"/>
    </row>
    <row r="5" spans="1:15" ht="19.5" customHeight="1">
      <c r="A5" s="562"/>
      <c r="B5" s="618"/>
      <c r="C5" s="618"/>
      <c r="D5" s="639" t="s">
        <v>433</v>
      </c>
      <c r="E5" s="639"/>
      <c r="F5" s="639"/>
      <c r="G5" s="639"/>
      <c r="H5" s="639"/>
      <c r="I5" s="639"/>
      <c r="J5" s="639"/>
      <c r="K5" s="639"/>
      <c r="L5" s="639"/>
      <c r="M5" s="639"/>
      <c r="N5" s="639"/>
      <c r="O5" s="639"/>
    </row>
    <row r="6" spans="1:15" ht="24.95" customHeight="1">
      <c r="A6" s="562"/>
      <c r="B6" s="562"/>
      <c r="C6" s="562"/>
      <c r="D6" s="4" t="s">
        <v>12</v>
      </c>
      <c r="E6" s="4" t="s">
        <v>13</v>
      </c>
      <c r="F6" s="4" t="s">
        <v>14</v>
      </c>
      <c r="G6" s="4" t="s">
        <v>15</v>
      </c>
      <c r="H6" s="4" t="s">
        <v>16</v>
      </c>
      <c r="I6" s="4" t="s">
        <v>17</v>
      </c>
      <c r="J6" s="4" t="s">
        <v>18</v>
      </c>
      <c r="K6" s="4" t="s">
        <v>19</v>
      </c>
      <c r="L6" s="4" t="s">
        <v>20</v>
      </c>
      <c r="M6" s="4" t="s">
        <v>21</v>
      </c>
      <c r="N6" s="4" t="s">
        <v>22</v>
      </c>
      <c r="O6" s="4" t="s">
        <v>23</v>
      </c>
    </row>
    <row r="7" spans="1:15" ht="27" customHeight="1">
      <c r="A7" s="79"/>
      <c r="B7" s="78"/>
      <c r="C7" s="79"/>
      <c r="D7" s="4" t="str">
        <f>IF(OR(C7="FW2のみ",C7="FW3のみ",C7="FW1～2",C7="FW2～3"),"○","")</f>
        <v/>
      </c>
      <c r="E7" s="4"/>
      <c r="F7" s="4"/>
      <c r="G7" s="4"/>
      <c r="H7" s="4"/>
      <c r="I7" s="4" t="str">
        <f>IF(OR(C7="FW2のみ",C7="FW1のみ",C7="FW1～2",C7="FW2～3"),"○","")</f>
        <v/>
      </c>
      <c r="J7" s="4" t="str">
        <f>IF(OR(C7="FW2のみ",C7="FW1のみ",C7="FW1～2",C7="FW2～3"),"○","")</f>
        <v/>
      </c>
      <c r="K7" s="4" t="str">
        <f>IF(OR(C7="FW2のみ",C7="FW1のみ",C7="FW1～2",C7="FW2～3"),"○","")</f>
        <v/>
      </c>
      <c r="L7" s="4" t="str">
        <f>IF(OR(C7="FW2のみ",C7="FW1のみ",C7="FW1～2",C7="FW2～3"),"○","")</f>
        <v/>
      </c>
      <c r="M7" s="4" t="str">
        <f>IF(OR(C7="FW2のみ",C7="FW1のみ",C7="FW1～2",C7="FW2～3"),"○","")</f>
        <v/>
      </c>
      <c r="N7" s="4" t="str">
        <f>IF(OR(C7="FW2のみ",C7="FW1のみ",C7="FW1～2",C7="FW2～3"),"○","")</f>
        <v/>
      </c>
      <c r="O7" s="4" t="str">
        <f>IF(OR(C7="FW2のみ",C7="FW1のみ",C7="FW1～2",C7="FW2～3"),"○","")</f>
        <v/>
      </c>
    </row>
    <row r="8" spans="1:15" ht="27" customHeight="1">
      <c r="A8" s="79"/>
      <c r="B8" s="78"/>
      <c r="C8" s="79"/>
      <c r="D8" s="4" t="str">
        <f t="shared" ref="D8:D19" si="0">IF(OR(C8="FW2のみ",C8="FW3のみ",C8="FW1～2",C8="FW2～3"),"○","")</f>
        <v/>
      </c>
      <c r="E8" s="4"/>
      <c r="F8" s="4"/>
      <c r="G8" s="4"/>
      <c r="H8" s="4"/>
      <c r="I8" s="4" t="str">
        <f t="shared" ref="I8:I19" si="1">IF(OR(C8="FW2のみ",C8="FW1のみ",C8="FW1～2",C8="FW2～3"),"○","")</f>
        <v/>
      </c>
      <c r="J8" s="4" t="str">
        <f t="shared" ref="J8:J19" si="2">IF(OR(C8="FW2のみ",C8="FW1のみ",C8="FW1～2",C8="FW2～3"),"○","")</f>
        <v/>
      </c>
      <c r="K8" s="4" t="str">
        <f t="shared" ref="K8:K19" si="3">IF(OR(C8="FW2のみ",C8="FW1のみ",C8="FW1～2",C8="FW2～3"),"○","")</f>
        <v/>
      </c>
      <c r="L8" s="4" t="str">
        <f t="shared" ref="L8:L19" si="4">IF(OR(C8="FW2のみ",C8="FW1のみ",C8="FW1～2",C8="FW2～3"),"○","")</f>
        <v/>
      </c>
      <c r="M8" s="4" t="str">
        <f t="shared" ref="M8:M19" si="5">IF(OR(C8="FW2のみ",C8="FW1のみ",C8="FW1～2",C8="FW2～3"),"○","")</f>
        <v/>
      </c>
      <c r="N8" s="4" t="str">
        <f t="shared" ref="N8:N19" si="6">IF(OR(C8="FW2のみ",C8="FW1のみ",C8="FW1～2",C8="FW2～3"),"○","")</f>
        <v/>
      </c>
      <c r="O8" s="4" t="str">
        <f t="shared" ref="O8:O19" si="7">IF(OR(C8="FW2のみ",C8="FW1のみ",C8="FW1～2",C8="FW2～3"),"○","")</f>
        <v/>
      </c>
    </row>
    <row r="9" spans="1:15" ht="27" customHeight="1">
      <c r="A9" s="79"/>
      <c r="B9" s="78"/>
      <c r="C9" s="79"/>
      <c r="D9" s="4" t="str">
        <f t="shared" si="0"/>
        <v/>
      </c>
      <c r="E9" s="4"/>
      <c r="F9" s="4"/>
      <c r="G9" s="4"/>
      <c r="H9" s="4"/>
      <c r="I9" s="4" t="str">
        <f t="shared" si="1"/>
        <v/>
      </c>
      <c r="J9" s="4" t="str">
        <f t="shared" si="2"/>
        <v/>
      </c>
      <c r="K9" s="4" t="str">
        <f t="shared" si="3"/>
        <v/>
      </c>
      <c r="L9" s="4" t="str">
        <f t="shared" si="4"/>
        <v/>
      </c>
      <c r="M9" s="4" t="str">
        <f t="shared" si="5"/>
        <v/>
      </c>
      <c r="N9" s="4" t="str">
        <f t="shared" si="6"/>
        <v/>
      </c>
      <c r="O9" s="4" t="str">
        <f t="shared" si="7"/>
        <v/>
      </c>
    </row>
    <row r="10" spans="1:15" ht="27" customHeight="1">
      <c r="A10" s="79"/>
      <c r="B10" s="78"/>
      <c r="C10" s="79"/>
      <c r="D10" s="4" t="str">
        <f t="shared" si="0"/>
        <v/>
      </c>
      <c r="E10" s="4"/>
      <c r="F10" s="4"/>
      <c r="G10" s="4"/>
      <c r="H10" s="4"/>
      <c r="I10" s="4" t="str">
        <f t="shared" si="1"/>
        <v/>
      </c>
      <c r="J10" s="4" t="str">
        <f t="shared" si="2"/>
        <v/>
      </c>
      <c r="K10" s="4" t="str">
        <f t="shared" si="3"/>
        <v/>
      </c>
      <c r="L10" s="4" t="str">
        <f t="shared" si="4"/>
        <v/>
      </c>
      <c r="M10" s="4" t="str">
        <f t="shared" si="5"/>
        <v/>
      </c>
      <c r="N10" s="4" t="str">
        <f t="shared" si="6"/>
        <v/>
      </c>
      <c r="O10" s="4" t="str">
        <f t="shared" si="7"/>
        <v/>
      </c>
    </row>
    <row r="11" spans="1:15" ht="27" customHeight="1">
      <c r="A11" s="79"/>
      <c r="B11" s="78"/>
      <c r="C11" s="79"/>
      <c r="D11" s="4" t="str">
        <f t="shared" si="0"/>
        <v/>
      </c>
      <c r="E11" s="4"/>
      <c r="F11" s="4"/>
      <c r="G11" s="4"/>
      <c r="H11" s="4"/>
      <c r="I11" s="4" t="str">
        <f t="shared" si="1"/>
        <v/>
      </c>
      <c r="J11" s="4" t="str">
        <f t="shared" si="2"/>
        <v/>
      </c>
      <c r="K11" s="4" t="str">
        <f t="shared" si="3"/>
        <v/>
      </c>
      <c r="L11" s="4" t="str">
        <f t="shared" si="4"/>
        <v/>
      </c>
      <c r="M11" s="4" t="str">
        <f t="shared" si="5"/>
        <v/>
      </c>
      <c r="N11" s="4" t="str">
        <f t="shared" si="6"/>
        <v/>
      </c>
      <c r="O11" s="4" t="str">
        <f t="shared" si="7"/>
        <v/>
      </c>
    </row>
    <row r="12" spans="1:15" ht="27" customHeight="1">
      <c r="A12" s="79"/>
      <c r="B12" s="78"/>
      <c r="C12" s="79"/>
      <c r="D12" s="4" t="str">
        <f t="shared" si="0"/>
        <v/>
      </c>
      <c r="E12" s="4"/>
      <c r="F12" s="4"/>
      <c r="G12" s="4"/>
      <c r="H12" s="4"/>
      <c r="I12" s="4" t="str">
        <f t="shared" si="1"/>
        <v/>
      </c>
      <c r="J12" s="4" t="str">
        <f t="shared" si="2"/>
        <v/>
      </c>
      <c r="K12" s="4" t="str">
        <f t="shared" si="3"/>
        <v/>
      </c>
      <c r="L12" s="4" t="str">
        <f t="shared" si="4"/>
        <v/>
      </c>
      <c r="M12" s="4" t="str">
        <f t="shared" si="5"/>
        <v/>
      </c>
      <c r="N12" s="4" t="str">
        <f t="shared" si="6"/>
        <v/>
      </c>
      <c r="O12" s="4" t="str">
        <f t="shared" si="7"/>
        <v/>
      </c>
    </row>
    <row r="13" spans="1:15" ht="27" customHeight="1">
      <c r="A13" s="79"/>
      <c r="B13" s="78"/>
      <c r="C13" s="79"/>
      <c r="D13" s="4" t="str">
        <f t="shared" si="0"/>
        <v/>
      </c>
      <c r="E13" s="4"/>
      <c r="F13" s="4"/>
      <c r="G13" s="4"/>
      <c r="H13" s="4"/>
      <c r="I13" s="4" t="str">
        <f t="shared" si="1"/>
        <v/>
      </c>
      <c r="J13" s="4" t="str">
        <f t="shared" si="2"/>
        <v/>
      </c>
      <c r="K13" s="4" t="str">
        <f t="shared" si="3"/>
        <v/>
      </c>
      <c r="L13" s="4" t="str">
        <f t="shared" si="4"/>
        <v/>
      </c>
      <c r="M13" s="4" t="str">
        <f t="shared" si="5"/>
        <v/>
      </c>
      <c r="N13" s="4" t="str">
        <f t="shared" si="6"/>
        <v/>
      </c>
      <c r="O13" s="4" t="str">
        <f t="shared" si="7"/>
        <v/>
      </c>
    </row>
    <row r="14" spans="1:15" ht="27" customHeight="1">
      <c r="A14" s="79"/>
      <c r="B14" s="78"/>
      <c r="C14" s="79"/>
      <c r="D14" s="4" t="str">
        <f t="shared" si="0"/>
        <v/>
      </c>
      <c r="E14" s="4"/>
      <c r="F14" s="4"/>
      <c r="G14" s="4"/>
      <c r="H14" s="4"/>
      <c r="I14" s="4" t="str">
        <f t="shared" si="1"/>
        <v/>
      </c>
      <c r="J14" s="4" t="str">
        <f t="shared" si="2"/>
        <v/>
      </c>
      <c r="K14" s="4" t="str">
        <f t="shared" si="3"/>
        <v/>
      </c>
      <c r="L14" s="4" t="str">
        <f t="shared" si="4"/>
        <v/>
      </c>
      <c r="M14" s="4" t="str">
        <f t="shared" si="5"/>
        <v/>
      </c>
      <c r="N14" s="4" t="str">
        <f t="shared" si="6"/>
        <v/>
      </c>
      <c r="O14" s="4" t="str">
        <f t="shared" si="7"/>
        <v/>
      </c>
    </row>
    <row r="15" spans="1:15" ht="27" customHeight="1">
      <c r="A15" s="79"/>
      <c r="B15" s="78"/>
      <c r="C15" s="79"/>
      <c r="D15" s="4" t="str">
        <f t="shared" si="0"/>
        <v/>
      </c>
      <c r="E15" s="4"/>
      <c r="F15" s="4"/>
      <c r="G15" s="4"/>
      <c r="H15" s="4"/>
      <c r="I15" s="4" t="str">
        <f t="shared" si="1"/>
        <v/>
      </c>
      <c r="J15" s="4" t="str">
        <f t="shared" si="2"/>
        <v/>
      </c>
      <c r="K15" s="4" t="str">
        <f t="shared" si="3"/>
        <v/>
      </c>
      <c r="L15" s="4" t="str">
        <f t="shared" si="4"/>
        <v/>
      </c>
      <c r="M15" s="4" t="str">
        <f t="shared" si="5"/>
        <v/>
      </c>
      <c r="N15" s="4" t="str">
        <f t="shared" si="6"/>
        <v/>
      </c>
      <c r="O15" s="4" t="str">
        <f t="shared" si="7"/>
        <v/>
      </c>
    </row>
    <row r="16" spans="1:15" ht="27" customHeight="1">
      <c r="A16" s="79"/>
      <c r="B16" s="78"/>
      <c r="C16" s="79"/>
      <c r="D16" s="4" t="str">
        <f t="shared" si="0"/>
        <v/>
      </c>
      <c r="E16" s="4"/>
      <c r="F16" s="4"/>
      <c r="G16" s="4"/>
      <c r="H16" s="4"/>
      <c r="I16" s="4" t="str">
        <f t="shared" si="1"/>
        <v/>
      </c>
      <c r="J16" s="4" t="str">
        <f t="shared" si="2"/>
        <v/>
      </c>
      <c r="K16" s="4" t="str">
        <f t="shared" si="3"/>
        <v/>
      </c>
      <c r="L16" s="4" t="str">
        <f t="shared" si="4"/>
        <v/>
      </c>
      <c r="M16" s="4" t="str">
        <f t="shared" si="5"/>
        <v/>
      </c>
      <c r="N16" s="4" t="str">
        <f t="shared" si="6"/>
        <v/>
      </c>
      <c r="O16" s="4" t="str">
        <f t="shared" si="7"/>
        <v/>
      </c>
    </row>
    <row r="17" spans="1:15" ht="27" customHeight="1">
      <c r="A17" s="79"/>
      <c r="B17" s="78"/>
      <c r="C17" s="79"/>
      <c r="D17" s="4" t="str">
        <f t="shared" si="0"/>
        <v/>
      </c>
      <c r="E17" s="4"/>
      <c r="F17" s="4"/>
      <c r="G17" s="4"/>
      <c r="H17" s="4"/>
      <c r="I17" s="4" t="str">
        <f t="shared" si="1"/>
        <v/>
      </c>
      <c r="J17" s="4" t="str">
        <f t="shared" si="2"/>
        <v/>
      </c>
      <c r="K17" s="4" t="str">
        <f t="shared" si="3"/>
        <v/>
      </c>
      <c r="L17" s="4" t="str">
        <f t="shared" si="4"/>
        <v/>
      </c>
      <c r="M17" s="4" t="str">
        <f t="shared" si="5"/>
        <v/>
      </c>
      <c r="N17" s="4" t="str">
        <f t="shared" si="6"/>
        <v/>
      </c>
      <c r="O17" s="4" t="str">
        <f t="shared" si="7"/>
        <v/>
      </c>
    </row>
    <row r="18" spans="1:15" ht="27" customHeight="1">
      <c r="A18" s="79"/>
      <c r="B18" s="78"/>
      <c r="C18" s="79"/>
      <c r="D18" s="4" t="str">
        <f t="shared" si="0"/>
        <v/>
      </c>
      <c r="E18" s="4"/>
      <c r="F18" s="4"/>
      <c r="G18" s="4"/>
      <c r="H18" s="4"/>
      <c r="I18" s="4" t="str">
        <f t="shared" si="1"/>
        <v/>
      </c>
      <c r="J18" s="4" t="str">
        <f t="shared" si="2"/>
        <v/>
      </c>
      <c r="K18" s="4" t="str">
        <f t="shared" si="3"/>
        <v/>
      </c>
      <c r="L18" s="4" t="str">
        <f t="shared" si="4"/>
        <v/>
      </c>
      <c r="M18" s="4" t="str">
        <f t="shared" si="5"/>
        <v/>
      </c>
      <c r="N18" s="4" t="str">
        <f t="shared" si="6"/>
        <v/>
      </c>
      <c r="O18" s="4" t="str">
        <f t="shared" si="7"/>
        <v/>
      </c>
    </row>
    <row r="19" spans="1:15" ht="27" customHeight="1">
      <c r="A19" s="79"/>
      <c r="B19" s="78"/>
      <c r="C19" s="79"/>
      <c r="D19" s="4" t="str">
        <f t="shared" si="0"/>
        <v/>
      </c>
      <c r="E19" s="4"/>
      <c r="F19" s="4"/>
      <c r="G19" s="4"/>
      <c r="H19" s="4"/>
      <c r="I19" s="4" t="str">
        <f t="shared" si="1"/>
        <v/>
      </c>
      <c r="J19" s="4" t="str">
        <f t="shared" si="2"/>
        <v/>
      </c>
      <c r="K19" s="4" t="str">
        <f t="shared" si="3"/>
        <v/>
      </c>
      <c r="L19" s="4" t="str">
        <f t="shared" si="4"/>
        <v/>
      </c>
      <c r="M19" s="4" t="str">
        <f t="shared" si="5"/>
        <v/>
      </c>
      <c r="N19" s="4" t="str">
        <f t="shared" si="6"/>
        <v/>
      </c>
      <c r="O19" s="4" t="str">
        <f t="shared" si="7"/>
        <v/>
      </c>
    </row>
    <row r="20" spans="1:15" ht="18.75" customHeight="1">
      <c r="A20" s="27" t="s">
        <v>145</v>
      </c>
      <c r="B20" s="617" t="s">
        <v>147</v>
      </c>
      <c r="C20" s="617"/>
      <c r="D20" s="617"/>
      <c r="E20" s="617"/>
      <c r="F20" s="617"/>
      <c r="G20" s="617"/>
      <c r="H20" s="617"/>
      <c r="I20" s="617"/>
      <c r="J20" s="617"/>
      <c r="K20" s="617"/>
      <c r="L20" s="617"/>
      <c r="M20" s="617"/>
      <c r="N20" s="617"/>
      <c r="O20" s="617"/>
    </row>
    <row r="21" spans="1:15" ht="24" customHeight="1">
      <c r="A21" s="76" t="s">
        <v>146</v>
      </c>
      <c r="B21" s="483" t="s">
        <v>148</v>
      </c>
      <c r="C21" s="483"/>
      <c r="D21" s="483"/>
      <c r="E21" s="483"/>
      <c r="F21" s="483"/>
      <c r="G21" s="483"/>
      <c r="H21" s="483"/>
      <c r="I21" s="483"/>
      <c r="J21" s="483"/>
      <c r="K21" s="483"/>
      <c r="L21" s="483"/>
      <c r="M21" s="483"/>
      <c r="N21" s="483"/>
      <c r="O21" s="483"/>
    </row>
  </sheetData>
  <mergeCells count="8">
    <mergeCell ref="D2:K2"/>
    <mergeCell ref="D4:O4"/>
    <mergeCell ref="B20:O20"/>
    <mergeCell ref="B21:O21"/>
    <mergeCell ref="A4:A6"/>
    <mergeCell ref="B4:B6"/>
    <mergeCell ref="C4:C6"/>
    <mergeCell ref="D5:O5"/>
  </mergeCells>
  <phoneticPr fontId="2"/>
  <dataValidations count="1">
    <dataValidation type="list" allowBlank="1" showInputMessage="1" showErrorMessage="1" sqref="C7:C19" xr:uid="{00000000-0002-0000-0B00-000000000000}">
      <formula1>"FW1のみ,FW2のみ,FW3のみ,FW1～2,FW2～3"</formula1>
    </dataValidation>
  </dataValidations>
  <printOptions horizontalCentered="1"/>
  <pageMargins left="0.23622047244094491" right="0.23622047244094491" top="0.74803149606299213" bottom="0.52" header="0.31496062992125984" footer="0.31496062992125984"/>
  <pageSetup paperSize="9"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500DD-9418-429C-B080-0D35260EBFD6}">
  <sheetPr>
    <tabColor rgb="FFCCFFCC"/>
  </sheetPr>
  <dimension ref="A1:H34"/>
  <sheetViews>
    <sheetView showZeros="0" view="pageBreakPreview" zoomScaleNormal="100" zoomScaleSheetLayoutView="100" workbookViewId="0">
      <selection activeCell="AC62" sqref="AC62"/>
    </sheetView>
  </sheetViews>
  <sheetFormatPr defaultColWidth="9" defaultRowHeight="14.25"/>
  <cols>
    <col min="1" max="3" width="12.625" style="3" customWidth="1"/>
    <col min="4" max="4" width="16.625" style="3" customWidth="1"/>
    <col min="5" max="6" width="18.625" style="3" customWidth="1"/>
    <col min="7" max="7" width="17.375" style="3" customWidth="1"/>
    <col min="8" max="8" width="12.375" style="3" customWidth="1"/>
    <col min="9" max="9" width="5.125" style="3" customWidth="1"/>
    <col min="10" max="16384" width="9" style="3"/>
  </cols>
  <sheetData>
    <row r="1" spans="1:8" ht="28.5" customHeight="1">
      <c r="A1" s="462" t="s">
        <v>169</v>
      </c>
      <c r="B1" s="462"/>
      <c r="C1" s="462"/>
      <c r="D1" s="462"/>
      <c r="E1" s="462"/>
    </row>
    <row r="2" spans="1:8" ht="31.5" customHeight="1">
      <c r="A2" s="640" t="s">
        <v>427</v>
      </c>
      <c r="B2" s="641"/>
      <c r="C2" s="475" t="s">
        <v>170</v>
      </c>
      <c r="D2" s="476"/>
      <c r="E2" s="476"/>
      <c r="F2" s="476"/>
      <c r="G2" s="476"/>
    </row>
    <row r="3" spans="1:8" ht="33" customHeight="1">
      <c r="A3" s="473" t="s">
        <v>436</v>
      </c>
      <c r="B3" s="474"/>
      <c r="C3" s="474"/>
      <c r="D3" s="474"/>
      <c r="E3" s="474"/>
      <c r="F3" s="474"/>
      <c r="G3" s="27"/>
    </row>
    <row r="4" spans="1:8" ht="36.75" customHeight="1">
      <c r="A4" s="9" t="s">
        <v>2</v>
      </c>
      <c r="B4" s="9" t="s">
        <v>425</v>
      </c>
      <c r="C4" s="9" t="s">
        <v>426</v>
      </c>
      <c r="D4" s="9" t="s">
        <v>118</v>
      </c>
      <c r="E4" s="9" t="s">
        <v>115</v>
      </c>
      <c r="F4" s="9" t="s">
        <v>424</v>
      </c>
      <c r="G4" s="9" t="s">
        <v>3</v>
      </c>
    </row>
    <row r="5" spans="1:8" ht="30" customHeight="1">
      <c r="A5" s="463" t="s">
        <v>4</v>
      </c>
      <c r="B5" s="642" t="s">
        <v>413</v>
      </c>
      <c r="C5" s="339" t="s">
        <v>414</v>
      </c>
      <c r="D5" s="645">
        <f>'10号-2(林退共) '!C54</f>
        <v>0</v>
      </c>
      <c r="E5" s="315">
        <f>'10号-2(林退共) '!$E$54</f>
        <v>0</v>
      </c>
      <c r="F5" s="307"/>
      <c r="G5" s="308"/>
      <c r="H5" s="247"/>
    </row>
    <row r="6" spans="1:8" ht="30" customHeight="1">
      <c r="A6" s="464"/>
      <c r="B6" s="643"/>
      <c r="C6" s="340" t="s">
        <v>415</v>
      </c>
      <c r="D6" s="646"/>
      <c r="E6" s="316">
        <f>'10号-2(林退共) '!$F$54</f>
        <v>0</v>
      </c>
      <c r="F6" s="313"/>
      <c r="G6" s="314"/>
      <c r="H6" s="247"/>
    </row>
    <row r="7" spans="1:8" ht="30" customHeight="1">
      <c r="A7" s="464"/>
      <c r="B7" s="644"/>
      <c r="C7" s="341" t="s">
        <v>416</v>
      </c>
      <c r="D7" s="646"/>
      <c r="E7" s="317">
        <f>'10号-2(林退共) '!$G$54</f>
        <v>0</v>
      </c>
      <c r="F7" s="309">
        <f>SUM(F5:F6)</f>
        <v>0</v>
      </c>
      <c r="G7" s="310"/>
      <c r="H7" s="247"/>
    </row>
    <row r="8" spans="1:8" ht="30" customHeight="1">
      <c r="A8" s="464"/>
      <c r="B8" s="642" t="s">
        <v>417</v>
      </c>
      <c r="C8" s="348" t="s">
        <v>441</v>
      </c>
      <c r="D8" s="646"/>
      <c r="E8" s="42">
        <f>'10号-2(林退共) '!$H$54</f>
        <v>0</v>
      </c>
      <c r="F8" s="32"/>
      <c r="G8" s="248"/>
      <c r="H8" s="247"/>
    </row>
    <row r="9" spans="1:8" ht="30" customHeight="1">
      <c r="A9" s="464"/>
      <c r="B9" s="648"/>
      <c r="C9" s="341" t="s">
        <v>347</v>
      </c>
      <c r="D9" s="646"/>
      <c r="E9" s="318">
        <f>'10号-2(林退共) '!$I$54</f>
        <v>0</v>
      </c>
      <c r="F9" s="311"/>
      <c r="G9" s="312"/>
      <c r="H9" s="247"/>
    </row>
    <row r="10" spans="1:8" ht="30" customHeight="1">
      <c r="A10" s="464"/>
      <c r="B10" s="643"/>
      <c r="C10" s="340" t="s">
        <v>418</v>
      </c>
      <c r="D10" s="646"/>
      <c r="E10" s="316">
        <f>'10号-2(林退共) '!$J$54</f>
        <v>0</v>
      </c>
      <c r="F10" s="313"/>
      <c r="G10" s="314"/>
      <c r="H10" s="247"/>
    </row>
    <row r="11" spans="1:8" ht="30" customHeight="1">
      <c r="A11" s="464"/>
      <c r="B11" s="643"/>
      <c r="C11" s="340" t="s">
        <v>419</v>
      </c>
      <c r="D11" s="646"/>
      <c r="E11" s="316">
        <f>'10号-2(林退共) '!$K$54</f>
        <v>0</v>
      </c>
      <c r="F11" s="313"/>
      <c r="G11" s="314"/>
      <c r="H11" s="247"/>
    </row>
    <row r="12" spans="1:8" ht="30" customHeight="1">
      <c r="A12" s="464"/>
      <c r="B12" s="644"/>
      <c r="C12" s="341" t="s">
        <v>416</v>
      </c>
      <c r="D12" s="646"/>
      <c r="E12" s="317">
        <f>'10号-2(林退共) '!$L$54</f>
        <v>0</v>
      </c>
      <c r="F12" s="309">
        <f>SUM(F8:F11)</f>
        <v>0</v>
      </c>
      <c r="G12" s="310"/>
      <c r="H12" s="247"/>
    </row>
    <row r="13" spans="1:8" ht="30" customHeight="1">
      <c r="A13" s="464"/>
      <c r="B13" s="468" t="s">
        <v>422</v>
      </c>
      <c r="C13" s="469"/>
      <c r="D13" s="646"/>
      <c r="E13" s="42">
        <f>'10号-2(林退共) '!$M$54</f>
        <v>0</v>
      </c>
      <c r="F13" s="32"/>
      <c r="G13" s="248"/>
      <c r="H13" s="247"/>
    </row>
    <row r="14" spans="1:8" ht="30" customHeight="1">
      <c r="A14" s="465"/>
      <c r="B14" s="466" t="s">
        <v>423</v>
      </c>
      <c r="C14" s="467"/>
      <c r="D14" s="647"/>
      <c r="E14" s="42">
        <f>'10号-2(林退共) '!$N$54</f>
        <v>0</v>
      </c>
      <c r="F14" s="32">
        <f>SUM(F7,F12,F13)</f>
        <v>0</v>
      </c>
      <c r="G14" s="248"/>
      <c r="H14" s="247"/>
    </row>
    <row r="15" spans="1:8" ht="30" customHeight="1">
      <c r="A15" s="463" t="s">
        <v>6</v>
      </c>
      <c r="B15" s="642" t="s">
        <v>413</v>
      </c>
      <c r="C15" s="339" t="s">
        <v>414</v>
      </c>
      <c r="D15" s="645">
        <f>'10号-2(中退共)'!$C$54</f>
        <v>0</v>
      </c>
      <c r="E15" s="315">
        <f>'10号-2(中退共)'!$E$54</f>
        <v>0</v>
      </c>
      <c r="F15" s="307"/>
      <c r="G15" s="308"/>
      <c r="H15" s="28" t="str">
        <f>IFERROR(G15/E15/12,"")</f>
        <v/>
      </c>
    </row>
    <row r="16" spans="1:8" ht="30" customHeight="1">
      <c r="A16" s="464"/>
      <c r="B16" s="643"/>
      <c r="C16" s="340" t="s">
        <v>415</v>
      </c>
      <c r="D16" s="646"/>
      <c r="E16" s="316">
        <f>'10号-2(中退共)'!$F$54</f>
        <v>0</v>
      </c>
      <c r="F16" s="313"/>
      <c r="G16" s="314"/>
      <c r="H16" s="28"/>
    </row>
    <row r="17" spans="1:8" ht="30" customHeight="1">
      <c r="A17" s="464"/>
      <c r="B17" s="644"/>
      <c r="C17" s="341" t="s">
        <v>416</v>
      </c>
      <c r="D17" s="646"/>
      <c r="E17" s="318">
        <f>'10号-2(中退共)'!$G$54</f>
        <v>0</v>
      </c>
      <c r="F17" s="311">
        <f>SUM(F15:F16)</f>
        <v>0</v>
      </c>
      <c r="G17" s="312"/>
      <c r="H17" s="28"/>
    </row>
    <row r="18" spans="1:8" ht="30" customHeight="1">
      <c r="A18" s="464"/>
      <c r="B18" s="642" t="s">
        <v>417</v>
      </c>
      <c r="C18" s="348" t="s">
        <v>441</v>
      </c>
      <c r="D18" s="646"/>
      <c r="E18" s="42">
        <f>'10号-2(中退共)'!$H$54</f>
        <v>0</v>
      </c>
      <c r="F18" s="32"/>
      <c r="G18" s="248"/>
      <c r="H18" s="28"/>
    </row>
    <row r="19" spans="1:8" ht="30" customHeight="1">
      <c r="A19" s="464"/>
      <c r="B19" s="648"/>
      <c r="C19" s="341" t="s">
        <v>347</v>
      </c>
      <c r="D19" s="646"/>
      <c r="E19" s="318">
        <f>'10号-2(中退共)'!$H$54</f>
        <v>0</v>
      </c>
      <c r="F19" s="311"/>
      <c r="G19" s="312"/>
      <c r="H19" s="28"/>
    </row>
    <row r="20" spans="1:8" ht="30" customHeight="1">
      <c r="A20" s="464"/>
      <c r="B20" s="643"/>
      <c r="C20" s="340" t="s">
        <v>418</v>
      </c>
      <c r="D20" s="646"/>
      <c r="E20" s="316">
        <f>'10号-2(中退共)'!$J$54</f>
        <v>0</v>
      </c>
      <c r="F20" s="313"/>
      <c r="G20" s="314"/>
      <c r="H20" s="28"/>
    </row>
    <row r="21" spans="1:8" ht="30" customHeight="1">
      <c r="A21" s="464"/>
      <c r="B21" s="643"/>
      <c r="C21" s="340" t="s">
        <v>419</v>
      </c>
      <c r="D21" s="646"/>
      <c r="E21" s="316">
        <f>'10号-2(中退共)'!$K$54</f>
        <v>0</v>
      </c>
      <c r="F21" s="313"/>
      <c r="G21" s="314"/>
      <c r="H21" s="28"/>
    </row>
    <row r="22" spans="1:8" ht="30" customHeight="1">
      <c r="A22" s="464"/>
      <c r="B22" s="644"/>
      <c r="C22" s="341" t="s">
        <v>416</v>
      </c>
      <c r="D22" s="646"/>
      <c r="E22" s="318">
        <f>'10号-2(中退共)'!$L$54</f>
        <v>0</v>
      </c>
      <c r="F22" s="311">
        <f>SUM(F18:F21)</f>
        <v>0</v>
      </c>
      <c r="G22" s="312"/>
      <c r="H22" s="28"/>
    </row>
    <row r="23" spans="1:8" ht="30" customHeight="1">
      <c r="A23" s="464"/>
      <c r="B23" s="468" t="s">
        <v>422</v>
      </c>
      <c r="C23" s="469"/>
      <c r="D23" s="646"/>
      <c r="E23" s="315">
        <f>'10号-2(中退共)'!$M$54</f>
        <v>0</v>
      </c>
      <c r="F23" s="307"/>
      <c r="G23" s="308"/>
      <c r="H23" s="28"/>
    </row>
    <row r="24" spans="1:8" ht="30" customHeight="1">
      <c r="A24" s="465"/>
      <c r="B24" s="466" t="s">
        <v>423</v>
      </c>
      <c r="C24" s="467"/>
      <c r="D24" s="647"/>
      <c r="E24" s="315">
        <f>'10号-2(中退共)'!$N$54</f>
        <v>0</v>
      </c>
      <c r="F24" s="307">
        <f>SUM(F17,F22,F23)</f>
        <v>0</v>
      </c>
      <c r="G24" s="308"/>
      <c r="H24" s="28"/>
    </row>
    <row r="25" spans="1:8" ht="30" customHeight="1">
      <c r="A25" s="466" t="s">
        <v>420</v>
      </c>
      <c r="B25" s="477"/>
      <c r="C25" s="467"/>
      <c r="D25" s="319">
        <f>SUM(D5,D15)</f>
        <v>0</v>
      </c>
      <c r="E25" s="279">
        <f>SUM(E14,E24)</f>
        <v>0</v>
      </c>
      <c r="F25" s="280">
        <f>SUM(F14,F24)</f>
        <v>0</v>
      </c>
      <c r="G25" s="274"/>
    </row>
    <row r="26" spans="1:8">
      <c r="A26" s="7"/>
      <c r="B26" s="7"/>
      <c r="C26" s="7"/>
    </row>
    <row r="27" spans="1:8" ht="27" customHeight="1">
      <c r="A27" s="27" t="s">
        <v>116</v>
      </c>
      <c r="B27" s="483" t="s">
        <v>435</v>
      </c>
      <c r="C27" s="484"/>
      <c r="D27" s="484"/>
      <c r="E27" s="484"/>
      <c r="F27" s="484"/>
      <c r="G27" s="484"/>
    </row>
    <row r="28" spans="1:8" ht="36" customHeight="1">
      <c r="A28" s="76" t="s">
        <v>117</v>
      </c>
      <c r="B28" s="481" t="s">
        <v>342</v>
      </c>
      <c r="C28" s="482"/>
      <c r="D28" s="482"/>
      <c r="E28" s="482"/>
      <c r="F28" s="482"/>
      <c r="G28" s="482"/>
    </row>
    <row r="29" spans="1:8" ht="14.25" customHeight="1"/>
    <row r="30" spans="1:8" ht="21.95" customHeight="1">
      <c r="A30" s="539" t="s">
        <v>178</v>
      </c>
      <c r="B30" s="539"/>
      <c r="C30" s="539"/>
      <c r="D30" s="539"/>
      <c r="E30" s="539"/>
      <c r="F30" s="488"/>
      <c r="G30" s="488"/>
    </row>
    <row r="31" spans="1:8" ht="21.95" customHeight="1">
      <c r="A31" s="44" t="s">
        <v>171</v>
      </c>
      <c r="B31" s="539" t="s">
        <v>175</v>
      </c>
      <c r="C31" s="539"/>
      <c r="D31" s="539"/>
      <c r="E31" s="539"/>
      <c r="F31" s="488"/>
      <c r="G31" s="488"/>
    </row>
    <row r="32" spans="1:8" ht="21.95" customHeight="1">
      <c r="A32" s="44" t="s">
        <v>117</v>
      </c>
      <c r="B32" s="539" t="s">
        <v>176</v>
      </c>
      <c r="C32" s="539"/>
      <c r="D32" s="539"/>
      <c r="E32" s="539"/>
      <c r="F32" s="488"/>
      <c r="G32" s="488"/>
    </row>
    <row r="33" spans="1:7" ht="21.95" customHeight="1">
      <c r="A33" s="44" t="s">
        <v>172</v>
      </c>
      <c r="B33" s="539" t="s">
        <v>177</v>
      </c>
      <c r="C33" s="539"/>
      <c r="D33" s="539"/>
      <c r="E33" s="539"/>
      <c r="F33" s="488"/>
      <c r="G33" s="488"/>
    </row>
    <row r="34" spans="1:7" ht="21.95" customHeight="1">
      <c r="A34" s="44" t="s">
        <v>173</v>
      </c>
      <c r="B34" s="539" t="s">
        <v>174</v>
      </c>
      <c r="C34" s="539"/>
      <c r="D34" s="539"/>
      <c r="E34" s="539"/>
      <c r="F34" s="488"/>
      <c r="G34" s="488"/>
    </row>
  </sheetData>
  <mergeCells count="24">
    <mergeCell ref="A30:G30"/>
    <mergeCell ref="B31:G31"/>
    <mergeCell ref="B32:G32"/>
    <mergeCell ref="B33:G33"/>
    <mergeCell ref="B34:G34"/>
    <mergeCell ref="A25:C25"/>
    <mergeCell ref="B27:G27"/>
    <mergeCell ref="B28:G28"/>
    <mergeCell ref="A15:A24"/>
    <mergeCell ref="B15:B17"/>
    <mergeCell ref="D15:D24"/>
    <mergeCell ref="B18:B22"/>
    <mergeCell ref="B23:C23"/>
    <mergeCell ref="B24:C24"/>
    <mergeCell ref="A1:E1"/>
    <mergeCell ref="A2:B2"/>
    <mergeCell ref="C2:G2"/>
    <mergeCell ref="A3:F3"/>
    <mergeCell ref="A5:A14"/>
    <mergeCell ref="B5:B7"/>
    <mergeCell ref="D5:D14"/>
    <mergeCell ref="B8:B12"/>
    <mergeCell ref="B13:C13"/>
    <mergeCell ref="B14:C14"/>
  </mergeCells>
  <phoneticPr fontId="2"/>
  <pageMargins left="0.7" right="0.47" top="0.75" bottom="0.75" header="0.3" footer="0.3"/>
  <pageSetup paperSize="9" scale="84" orientation="portrait" r:id="rId1"/>
  <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0D515-3C35-4EEC-A60E-BB66656AD702}">
  <sheetPr>
    <tabColor rgb="FFCCFFCC"/>
  </sheetPr>
  <dimension ref="A1:Q56"/>
  <sheetViews>
    <sheetView showZeros="0" view="pageBreakPreview" topLeftCell="A37" zoomScaleNormal="100" zoomScaleSheetLayoutView="100" workbookViewId="0">
      <selection activeCell="AC62" sqref="AC62"/>
    </sheetView>
  </sheetViews>
  <sheetFormatPr defaultColWidth="9" defaultRowHeight="14.25"/>
  <cols>
    <col min="1" max="1" width="5" style="3" customWidth="1"/>
    <col min="2" max="2" width="16.5" style="3" customWidth="1"/>
    <col min="3" max="3" width="10" style="3" customWidth="1"/>
    <col min="4" max="4" width="5.5" style="10" bestFit="1" customWidth="1"/>
    <col min="5" max="14" width="10.625" style="28" customWidth="1"/>
    <col min="15" max="15" width="9" style="3"/>
    <col min="16" max="16" width="20.25" style="3" bestFit="1" customWidth="1"/>
    <col min="17" max="17" width="10.5" style="3" bestFit="1" customWidth="1"/>
    <col min="18" max="16384" width="9" style="3"/>
  </cols>
  <sheetData>
    <row r="1" spans="1:17" ht="22.5" customHeight="1">
      <c r="B1" s="462" t="s">
        <v>180</v>
      </c>
      <c r="C1" s="462"/>
      <c r="D1" s="462"/>
      <c r="E1" s="462"/>
      <c r="F1" s="462"/>
      <c r="G1" s="462"/>
      <c r="H1" s="462"/>
      <c r="I1" s="462"/>
      <c r="J1" s="462"/>
      <c r="K1" s="7"/>
      <c r="L1" s="7"/>
    </row>
    <row r="2" spans="1:17" ht="30.75" customHeight="1">
      <c r="B2" s="137" t="s">
        <v>349</v>
      </c>
      <c r="C2" s="475" t="s">
        <v>437</v>
      </c>
      <c r="D2" s="475"/>
      <c r="E2" s="475"/>
      <c r="F2" s="475"/>
      <c r="G2" s="475"/>
      <c r="H2" s="475"/>
      <c r="I2" s="475"/>
      <c r="J2" s="475"/>
      <c r="K2" s="475"/>
      <c r="L2" s="475"/>
      <c r="M2" s="475"/>
      <c r="N2" s="475"/>
      <c r="P2" s="37" t="s">
        <v>104</v>
      </c>
      <c r="Q2" s="38">
        <v>44896</v>
      </c>
    </row>
    <row r="3" spans="1:17" ht="24.75" customHeight="1">
      <c r="M3" s="649" t="s">
        <v>83</v>
      </c>
      <c r="N3" s="649"/>
    </row>
    <row r="4" spans="1:17" ht="24" customHeight="1">
      <c r="B4" s="491" t="s">
        <v>54</v>
      </c>
      <c r="C4" s="489" t="s">
        <v>112</v>
      </c>
      <c r="D4" s="489" t="s">
        <v>113</v>
      </c>
      <c r="E4" s="650" t="s">
        <v>77</v>
      </c>
      <c r="F4" s="651"/>
      <c r="G4" s="652"/>
      <c r="H4" s="650" t="s">
        <v>79</v>
      </c>
      <c r="I4" s="653"/>
      <c r="J4" s="651"/>
      <c r="K4" s="651"/>
      <c r="L4" s="652"/>
      <c r="M4" s="654" t="s">
        <v>114</v>
      </c>
      <c r="N4" s="656" t="s">
        <v>5</v>
      </c>
    </row>
    <row r="5" spans="1:17" ht="42.75" customHeight="1">
      <c r="B5" s="517"/>
      <c r="C5" s="506"/>
      <c r="D5" s="506"/>
      <c r="E5" s="342" t="s">
        <v>344</v>
      </c>
      <c r="F5" s="342" t="s">
        <v>345</v>
      </c>
      <c r="G5" s="282" t="s">
        <v>346</v>
      </c>
      <c r="H5" s="342" t="s">
        <v>445</v>
      </c>
      <c r="I5" s="342" t="s">
        <v>347</v>
      </c>
      <c r="J5" s="342" t="s">
        <v>348</v>
      </c>
      <c r="K5" s="342" t="s">
        <v>439</v>
      </c>
      <c r="L5" s="282" t="s">
        <v>346</v>
      </c>
      <c r="M5" s="655"/>
      <c r="N5" s="657"/>
    </row>
    <row r="6" spans="1:17">
      <c r="B6" s="492"/>
      <c r="C6" s="490"/>
      <c r="D6" s="490"/>
      <c r="E6" s="250" t="s">
        <v>78</v>
      </c>
      <c r="F6" s="250" t="s">
        <v>78</v>
      </c>
      <c r="G6" s="250" t="s">
        <v>78</v>
      </c>
      <c r="H6" s="250" t="s">
        <v>78</v>
      </c>
      <c r="I6" s="250" t="s">
        <v>78</v>
      </c>
      <c r="J6" s="250" t="s">
        <v>78</v>
      </c>
      <c r="K6" s="250" t="s">
        <v>78</v>
      </c>
      <c r="L6" s="250" t="s">
        <v>78</v>
      </c>
      <c r="M6" s="250" t="s">
        <v>82</v>
      </c>
      <c r="N6" s="249" t="s">
        <v>78</v>
      </c>
    </row>
    <row r="7" spans="1:17" ht="23.1" customHeight="1">
      <c r="A7" s="10">
        <v>1</v>
      </c>
      <c r="B7" s="284"/>
      <c r="C7" s="43"/>
      <c r="D7" s="39" t="str">
        <f t="shared" ref="D7:D36" si="0">IF(ISBLANK(C7),"",DATEDIF(C7,$Q$2,"y"))</f>
        <v/>
      </c>
      <c r="E7" s="267"/>
      <c r="F7" s="267"/>
      <c r="G7" s="283">
        <f>SUM(E7:F7)</f>
        <v>0</v>
      </c>
      <c r="H7" s="267"/>
      <c r="I7" s="267"/>
      <c r="J7" s="267"/>
      <c r="K7" s="267"/>
      <c r="L7" s="283">
        <f>SUM(H7:K7)</f>
        <v>0</v>
      </c>
      <c r="M7" s="267"/>
      <c r="N7" s="268">
        <f>SUM(L7,G7,M7)</f>
        <v>0</v>
      </c>
      <c r="O7" s="30" t="str">
        <f t="shared" ref="O7:O36" si="1">IF(ISBLANK(B7),"",1)</f>
        <v/>
      </c>
    </row>
    <row r="8" spans="1:17" ht="23.1" customHeight="1">
      <c r="A8" s="10">
        <v>2</v>
      </c>
      <c r="B8" s="284"/>
      <c r="C8" s="43"/>
      <c r="D8" s="39" t="str">
        <f t="shared" si="0"/>
        <v/>
      </c>
      <c r="E8" s="267"/>
      <c r="F8" s="267"/>
      <c r="G8" s="283">
        <f t="shared" ref="G8:G35" si="2">SUM(E8:F8)</f>
        <v>0</v>
      </c>
      <c r="H8" s="267"/>
      <c r="I8" s="267"/>
      <c r="J8" s="267"/>
      <c r="K8" s="267"/>
      <c r="L8" s="283">
        <f t="shared" ref="L8:L35" si="3">SUM(H8:K8)</f>
        <v>0</v>
      </c>
      <c r="M8" s="267"/>
      <c r="N8" s="268">
        <f t="shared" ref="N8:N35" si="4">SUM(L8,G8,M8)</f>
        <v>0</v>
      </c>
      <c r="O8" s="30" t="str">
        <f t="shared" si="1"/>
        <v/>
      </c>
    </row>
    <row r="9" spans="1:17" ht="23.1" customHeight="1">
      <c r="A9" s="10">
        <v>3</v>
      </c>
      <c r="B9" s="284"/>
      <c r="C9" s="43"/>
      <c r="D9" s="39" t="str">
        <f t="shared" si="0"/>
        <v/>
      </c>
      <c r="E9" s="267"/>
      <c r="F9" s="267"/>
      <c r="G9" s="283">
        <f t="shared" si="2"/>
        <v>0</v>
      </c>
      <c r="H9" s="267"/>
      <c r="I9" s="267"/>
      <c r="J9" s="267"/>
      <c r="K9" s="267"/>
      <c r="L9" s="283">
        <f t="shared" si="3"/>
        <v>0</v>
      </c>
      <c r="M9" s="267"/>
      <c r="N9" s="268">
        <f t="shared" si="4"/>
        <v>0</v>
      </c>
      <c r="O9" s="30" t="str">
        <f t="shared" si="1"/>
        <v/>
      </c>
    </row>
    <row r="10" spans="1:17" ht="23.1" customHeight="1">
      <c r="A10" s="10">
        <v>4</v>
      </c>
      <c r="B10" s="284"/>
      <c r="C10" s="43"/>
      <c r="D10" s="39" t="str">
        <f t="shared" si="0"/>
        <v/>
      </c>
      <c r="E10" s="267"/>
      <c r="F10" s="267"/>
      <c r="G10" s="283">
        <f t="shared" si="2"/>
        <v>0</v>
      </c>
      <c r="H10" s="267"/>
      <c r="I10" s="267"/>
      <c r="J10" s="267"/>
      <c r="K10" s="267"/>
      <c r="L10" s="283">
        <f t="shared" si="3"/>
        <v>0</v>
      </c>
      <c r="M10" s="267"/>
      <c r="N10" s="268">
        <f t="shared" si="4"/>
        <v>0</v>
      </c>
      <c r="O10" s="30" t="str">
        <f t="shared" si="1"/>
        <v/>
      </c>
    </row>
    <row r="11" spans="1:17" ht="23.1" customHeight="1">
      <c r="A11" s="10">
        <v>5</v>
      </c>
      <c r="B11" s="284"/>
      <c r="C11" s="43"/>
      <c r="D11" s="39" t="str">
        <f t="shared" si="0"/>
        <v/>
      </c>
      <c r="E11" s="267"/>
      <c r="F11" s="267"/>
      <c r="G11" s="283">
        <f t="shared" si="2"/>
        <v>0</v>
      </c>
      <c r="H11" s="267"/>
      <c r="I11" s="267"/>
      <c r="J11" s="267"/>
      <c r="K11" s="267"/>
      <c r="L11" s="283">
        <f t="shared" si="3"/>
        <v>0</v>
      </c>
      <c r="M11" s="267"/>
      <c r="N11" s="268">
        <f t="shared" si="4"/>
        <v>0</v>
      </c>
      <c r="O11" s="30" t="str">
        <f t="shared" si="1"/>
        <v/>
      </c>
    </row>
    <row r="12" spans="1:17" ht="23.1" customHeight="1">
      <c r="A12" s="10">
        <v>6</v>
      </c>
      <c r="B12" s="284"/>
      <c r="C12" s="43"/>
      <c r="D12" s="39" t="str">
        <f t="shared" si="0"/>
        <v/>
      </c>
      <c r="E12" s="267"/>
      <c r="F12" s="267"/>
      <c r="G12" s="283">
        <f t="shared" si="2"/>
        <v>0</v>
      </c>
      <c r="H12" s="267"/>
      <c r="I12" s="267"/>
      <c r="J12" s="267"/>
      <c r="K12" s="267"/>
      <c r="L12" s="283">
        <f t="shared" si="3"/>
        <v>0</v>
      </c>
      <c r="M12" s="267"/>
      <c r="N12" s="268">
        <f t="shared" si="4"/>
        <v>0</v>
      </c>
      <c r="O12" s="30" t="str">
        <f t="shared" si="1"/>
        <v/>
      </c>
    </row>
    <row r="13" spans="1:17" ht="23.1" customHeight="1">
      <c r="A13" s="10">
        <v>7</v>
      </c>
      <c r="B13" s="284"/>
      <c r="C13" s="43"/>
      <c r="D13" s="39" t="str">
        <f t="shared" si="0"/>
        <v/>
      </c>
      <c r="E13" s="267"/>
      <c r="F13" s="267"/>
      <c r="G13" s="283">
        <f t="shared" si="2"/>
        <v>0</v>
      </c>
      <c r="H13" s="267"/>
      <c r="I13" s="267"/>
      <c r="J13" s="267"/>
      <c r="K13" s="267"/>
      <c r="L13" s="283">
        <f t="shared" si="3"/>
        <v>0</v>
      </c>
      <c r="M13" s="267"/>
      <c r="N13" s="268">
        <f t="shared" si="4"/>
        <v>0</v>
      </c>
      <c r="O13" s="30" t="str">
        <f t="shared" si="1"/>
        <v/>
      </c>
    </row>
    <row r="14" spans="1:17" ht="23.1" customHeight="1">
      <c r="A14" s="10">
        <v>8</v>
      </c>
      <c r="B14" s="284"/>
      <c r="C14" s="43"/>
      <c r="D14" s="39" t="str">
        <f t="shared" si="0"/>
        <v/>
      </c>
      <c r="E14" s="267"/>
      <c r="F14" s="267"/>
      <c r="G14" s="283">
        <f t="shared" si="2"/>
        <v>0</v>
      </c>
      <c r="H14" s="267"/>
      <c r="I14" s="267"/>
      <c r="J14" s="267"/>
      <c r="K14" s="267"/>
      <c r="L14" s="283">
        <f t="shared" si="3"/>
        <v>0</v>
      </c>
      <c r="M14" s="267"/>
      <c r="N14" s="268">
        <f t="shared" si="4"/>
        <v>0</v>
      </c>
      <c r="O14" s="30" t="str">
        <f t="shared" si="1"/>
        <v/>
      </c>
    </row>
    <row r="15" spans="1:17" ht="23.1" customHeight="1">
      <c r="A15" s="10">
        <v>9</v>
      </c>
      <c r="B15" s="284"/>
      <c r="C15" s="43"/>
      <c r="D15" s="39" t="str">
        <f t="shared" si="0"/>
        <v/>
      </c>
      <c r="E15" s="267"/>
      <c r="F15" s="267"/>
      <c r="G15" s="283">
        <f t="shared" si="2"/>
        <v>0</v>
      </c>
      <c r="H15" s="267"/>
      <c r="I15" s="267"/>
      <c r="J15" s="267"/>
      <c r="K15" s="267"/>
      <c r="L15" s="283">
        <f t="shared" si="3"/>
        <v>0</v>
      </c>
      <c r="M15" s="267"/>
      <c r="N15" s="268">
        <f t="shared" si="4"/>
        <v>0</v>
      </c>
      <c r="O15" s="30" t="str">
        <f t="shared" si="1"/>
        <v/>
      </c>
    </row>
    <row r="16" spans="1:17" ht="23.1" customHeight="1">
      <c r="A16" s="10">
        <v>10</v>
      </c>
      <c r="B16" s="284"/>
      <c r="C16" s="43"/>
      <c r="D16" s="39" t="str">
        <f t="shared" si="0"/>
        <v/>
      </c>
      <c r="E16" s="267"/>
      <c r="F16" s="267"/>
      <c r="G16" s="283">
        <f t="shared" si="2"/>
        <v>0</v>
      </c>
      <c r="H16" s="267"/>
      <c r="I16" s="267"/>
      <c r="J16" s="267"/>
      <c r="K16" s="267"/>
      <c r="L16" s="283">
        <f t="shared" si="3"/>
        <v>0</v>
      </c>
      <c r="M16" s="267"/>
      <c r="N16" s="268">
        <f t="shared" si="4"/>
        <v>0</v>
      </c>
      <c r="O16" s="30" t="str">
        <f t="shared" si="1"/>
        <v/>
      </c>
    </row>
    <row r="17" spans="1:15" ht="23.1" customHeight="1">
      <c r="A17" s="10">
        <v>11</v>
      </c>
      <c r="B17" s="284"/>
      <c r="C17" s="43"/>
      <c r="D17" s="39" t="str">
        <f t="shared" si="0"/>
        <v/>
      </c>
      <c r="E17" s="267"/>
      <c r="F17" s="267"/>
      <c r="G17" s="283">
        <f t="shared" si="2"/>
        <v>0</v>
      </c>
      <c r="H17" s="267"/>
      <c r="I17" s="267"/>
      <c r="J17" s="267"/>
      <c r="K17" s="267"/>
      <c r="L17" s="283">
        <f t="shared" si="3"/>
        <v>0</v>
      </c>
      <c r="M17" s="267"/>
      <c r="N17" s="268">
        <f t="shared" si="4"/>
        <v>0</v>
      </c>
      <c r="O17" s="30" t="str">
        <f t="shared" si="1"/>
        <v/>
      </c>
    </row>
    <row r="18" spans="1:15" ht="23.1" customHeight="1">
      <c r="A18" s="10">
        <v>12</v>
      </c>
      <c r="B18" s="284"/>
      <c r="C18" s="43"/>
      <c r="D18" s="39" t="str">
        <f t="shared" si="0"/>
        <v/>
      </c>
      <c r="E18" s="267"/>
      <c r="F18" s="267"/>
      <c r="G18" s="283">
        <f t="shared" si="2"/>
        <v>0</v>
      </c>
      <c r="H18" s="267"/>
      <c r="I18" s="267"/>
      <c r="J18" s="267"/>
      <c r="K18" s="267"/>
      <c r="L18" s="283">
        <f t="shared" si="3"/>
        <v>0</v>
      </c>
      <c r="M18" s="267"/>
      <c r="N18" s="268">
        <f t="shared" si="4"/>
        <v>0</v>
      </c>
      <c r="O18" s="30" t="str">
        <f t="shared" si="1"/>
        <v/>
      </c>
    </row>
    <row r="19" spans="1:15" ht="23.1" customHeight="1">
      <c r="A19" s="10">
        <v>13</v>
      </c>
      <c r="B19" s="284"/>
      <c r="C19" s="43"/>
      <c r="D19" s="39" t="str">
        <f t="shared" si="0"/>
        <v/>
      </c>
      <c r="E19" s="267"/>
      <c r="F19" s="267"/>
      <c r="G19" s="283">
        <f t="shared" si="2"/>
        <v>0</v>
      </c>
      <c r="H19" s="267"/>
      <c r="I19" s="267"/>
      <c r="J19" s="267"/>
      <c r="K19" s="267"/>
      <c r="L19" s="283">
        <f t="shared" si="3"/>
        <v>0</v>
      </c>
      <c r="M19" s="267"/>
      <c r="N19" s="268">
        <f t="shared" si="4"/>
        <v>0</v>
      </c>
      <c r="O19" s="30" t="str">
        <f t="shared" si="1"/>
        <v/>
      </c>
    </row>
    <row r="20" spans="1:15" ht="23.1" customHeight="1">
      <c r="A20" s="10">
        <v>14</v>
      </c>
      <c r="B20" s="284"/>
      <c r="C20" s="43"/>
      <c r="D20" s="39" t="str">
        <f t="shared" si="0"/>
        <v/>
      </c>
      <c r="E20" s="267"/>
      <c r="F20" s="267"/>
      <c r="G20" s="283">
        <f t="shared" si="2"/>
        <v>0</v>
      </c>
      <c r="H20" s="267"/>
      <c r="I20" s="267"/>
      <c r="J20" s="267"/>
      <c r="K20" s="267"/>
      <c r="L20" s="283">
        <f t="shared" si="3"/>
        <v>0</v>
      </c>
      <c r="M20" s="267"/>
      <c r="N20" s="268">
        <f t="shared" si="4"/>
        <v>0</v>
      </c>
      <c r="O20" s="30" t="str">
        <f t="shared" si="1"/>
        <v/>
      </c>
    </row>
    <row r="21" spans="1:15" ht="23.1" customHeight="1">
      <c r="A21" s="10">
        <v>15</v>
      </c>
      <c r="B21" s="284"/>
      <c r="C21" s="43"/>
      <c r="D21" s="39" t="str">
        <f t="shared" si="0"/>
        <v/>
      </c>
      <c r="E21" s="267"/>
      <c r="F21" s="267"/>
      <c r="G21" s="283">
        <f t="shared" si="2"/>
        <v>0</v>
      </c>
      <c r="H21" s="267"/>
      <c r="I21" s="267"/>
      <c r="J21" s="267"/>
      <c r="K21" s="267"/>
      <c r="L21" s="283">
        <f t="shared" si="3"/>
        <v>0</v>
      </c>
      <c r="M21" s="267"/>
      <c r="N21" s="268">
        <f t="shared" si="4"/>
        <v>0</v>
      </c>
      <c r="O21" s="30" t="str">
        <f t="shared" si="1"/>
        <v/>
      </c>
    </row>
    <row r="22" spans="1:15" ht="23.1" customHeight="1">
      <c r="A22" s="10">
        <v>16</v>
      </c>
      <c r="B22" s="284"/>
      <c r="C22" s="43"/>
      <c r="D22" s="39" t="str">
        <f t="shared" si="0"/>
        <v/>
      </c>
      <c r="E22" s="267"/>
      <c r="F22" s="267"/>
      <c r="G22" s="283">
        <f t="shared" si="2"/>
        <v>0</v>
      </c>
      <c r="H22" s="267"/>
      <c r="I22" s="267"/>
      <c r="J22" s="267"/>
      <c r="K22" s="267"/>
      <c r="L22" s="283">
        <f t="shared" si="3"/>
        <v>0</v>
      </c>
      <c r="M22" s="267"/>
      <c r="N22" s="268">
        <f t="shared" si="4"/>
        <v>0</v>
      </c>
      <c r="O22" s="30" t="str">
        <f t="shared" si="1"/>
        <v/>
      </c>
    </row>
    <row r="23" spans="1:15" ht="23.1" customHeight="1">
      <c r="A23" s="10">
        <v>17</v>
      </c>
      <c r="B23" s="284"/>
      <c r="C23" s="43"/>
      <c r="D23" s="39" t="str">
        <f t="shared" si="0"/>
        <v/>
      </c>
      <c r="E23" s="267"/>
      <c r="F23" s="267"/>
      <c r="G23" s="283">
        <f t="shared" si="2"/>
        <v>0</v>
      </c>
      <c r="H23" s="267"/>
      <c r="I23" s="267"/>
      <c r="J23" s="267"/>
      <c r="K23" s="267"/>
      <c r="L23" s="283">
        <f t="shared" si="3"/>
        <v>0</v>
      </c>
      <c r="M23" s="267"/>
      <c r="N23" s="268">
        <f t="shared" si="4"/>
        <v>0</v>
      </c>
      <c r="O23" s="30" t="str">
        <f t="shared" si="1"/>
        <v/>
      </c>
    </row>
    <row r="24" spans="1:15" ht="23.1" customHeight="1">
      <c r="A24" s="10">
        <v>18</v>
      </c>
      <c r="B24" s="284"/>
      <c r="C24" s="43"/>
      <c r="D24" s="39" t="str">
        <f t="shared" si="0"/>
        <v/>
      </c>
      <c r="E24" s="267"/>
      <c r="F24" s="267"/>
      <c r="G24" s="283">
        <f t="shared" si="2"/>
        <v>0</v>
      </c>
      <c r="H24" s="267"/>
      <c r="I24" s="267"/>
      <c r="J24" s="267"/>
      <c r="K24" s="267"/>
      <c r="L24" s="283">
        <f t="shared" si="3"/>
        <v>0</v>
      </c>
      <c r="M24" s="267"/>
      <c r="N24" s="268">
        <f t="shared" si="4"/>
        <v>0</v>
      </c>
      <c r="O24" s="30" t="str">
        <f t="shared" si="1"/>
        <v/>
      </c>
    </row>
    <row r="25" spans="1:15" ht="23.1" customHeight="1">
      <c r="A25" s="10">
        <v>19</v>
      </c>
      <c r="B25" s="284"/>
      <c r="C25" s="43"/>
      <c r="D25" s="39" t="str">
        <f t="shared" si="0"/>
        <v/>
      </c>
      <c r="E25" s="267"/>
      <c r="F25" s="267"/>
      <c r="G25" s="283">
        <f t="shared" si="2"/>
        <v>0</v>
      </c>
      <c r="H25" s="267"/>
      <c r="I25" s="267"/>
      <c r="J25" s="267"/>
      <c r="K25" s="267"/>
      <c r="L25" s="283">
        <f t="shared" si="3"/>
        <v>0</v>
      </c>
      <c r="M25" s="267"/>
      <c r="N25" s="268">
        <f t="shared" si="4"/>
        <v>0</v>
      </c>
      <c r="O25" s="30" t="str">
        <f t="shared" si="1"/>
        <v/>
      </c>
    </row>
    <row r="26" spans="1:15" ht="23.1" customHeight="1">
      <c r="A26" s="10">
        <v>20</v>
      </c>
      <c r="B26" s="284"/>
      <c r="C26" s="43"/>
      <c r="D26" s="39" t="str">
        <f t="shared" si="0"/>
        <v/>
      </c>
      <c r="E26" s="267"/>
      <c r="F26" s="267"/>
      <c r="G26" s="283">
        <f t="shared" si="2"/>
        <v>0</v>
      </c>
      <c r="H26" s="267"/>
      <c r="I26" s="267"/>
      <c r="J26" s="267"/>
      <c r="K26" s="267"/>
      <c r="L26" s="283">
        <f t="shared" si="3"/>
        <v>0</v>
      </c>
      <c r="M26" s="267"/>
      <c r="N26" s="268">
        <f t="shared" si="4"/>
        <v>0</v>
      </c>
      <c r="O26" s="30" t="str">
        <f t="shared" si="1"/>
        <v/>
      </c>
    </row>
    <row r="27" spans="1:15" ht="23.1" customHeight="1">
      <c r="A27" s="10">
        <v>21</v>
      </c>
      <c r="B27" s="284"/>
      <c r="C27" s="43"/>
      <c r="D27" s="39" t="str">
        <f t="shared" si="0"/>
        <v/>
      </c>
      <c r="E27" s="267"/>
      <c r="F27" s="267"/>
      <c r="G27" s="283">
        <f t="shared" si="2"/>
        <v>0</v>
      </c>
      <c r="H27" s="267"/>
      <c r="I27" s="267"/>
      <c r="J27" s="267"/>
      <c r="K27" s="267"/>
      <c r="L27" s="283">
        <f t="shared" si="3"/>
        <v>0</v>
      </c>
      <c r="M27" s="267"/>
      <c r="N27" s="268">
        <f t="shared" si="4"/>
        <v>0</v>
      </c>
      <c r="O27" s="30" t="str">
        <f t="shared" si="1"/>
        <v/>
      </c>
    </row>
    <row r="28" spans="1:15" ht="23.1" customHeight="1">
      <c r="A28" s="10">
        <v>22</v>
      </c>
      <c r="B28" s="284"/>
      <c r="C28" s="43"/>
      <c r="D28" s="39" t="str">
        <f t="shared" si="0"/>
        <v/>
      </c>
      <c r="E28" s="267"/>
      <c r="F28" s="267"/>
      <c r="G28" s="283">
        <f t="shared" si="2"/>
        <v>0</v>
      </c>
      <c r="H28" s="267"/>
      <c r="I28" s="267"/>
      <c r="J28" s="267"/>
      <c r="K28" s="267"/>
      <c r="L28" s="283">
        <f t="shared" si="3"/>
        <v>0</v>
      </c>
      <c r="M28" s="267"/>
      <c r="N28" s="268">
        <f t="shared" si="4"/>
        <v>0</v>
      </c>
      <c r="O28" s="30" t="str">
        <f t="shared" si="1"/>
        <v/>
      </c>
    </row>
    <row r="29" spans="1:15" ht="23.1" customHeight="1">
      <c r="A29" s="10">
        <v>23</v>
      </c>
      <c r="B29" s="284"/>
      <c r="C29" s="43"/>
      <c r="D29" s="39" t="str">
        <f t="shared" si="0"/>
        <v/>
      </c>
      <c r="E29" s="267"/>
      <c r="F29" s="267"/>
      <c r="G29" s="283">
        <f t="shared" si="2"/>
        <v>0</v>
      </c>
      <c r="H29" s="267"/>
      <c r="I29" s="267"/>
      <c r="J29" s="267"/>
      <c r="K29" s="267"/>
      <c r="L29" s="283">
        <f t="shared" si="3"/>
        <v>0</v>
      </c>
      <c r="M29" s="267"/>
      <c r="N29" s="268">
        <f t="shared" si="4"/>
        <v>0</v>
      </c>
      <c r="O29" s="30" t="str">
        <f t="shared" si="1"/>
        <v/>
      </c>
    </row>
    <row r="30" spans="1:15" ht="23.1" customHeight="1">
      <c r="A30" s="10">
        <v>24</v>
      </c>
      <c r="B30" s="284"/>
      <c r="C30" s="43"/>
      <c r="D30" s="39" t="str">
        <f t="shared" si="0"/>
        <v/>
      </c>
      <c r="E30" s="267"/>
      <c r="F30" s="267"/>
      <c r="G30" s="283">
        <f t="shared" si="2"/>
        <v>0</v>
      </c>
      <c r="H30" s="267"/>
      <c r="I30" s="267"/>
      <c r="J30" s="267"/>
      <c r="K30" s="267"/>
      <c r="L30" s="283">
        <f t="shared" si="3"/>
        <v>0</v>
      </c>
      <c r="M30" s="267"/>
      <c r="N30" s="268">
        <f t="shared" si="4"/>
        <v>0</v>
      </c>
      <c r="O30" s="30" t="str">
        <f t="shared" si="1"/>
        <v/>
      </c>
    </row>
    <row r="31" spans="1:15" ht="23.1" customHeight="1">
      <c r="A31" s="10">
        <v>25</v>
      </c>
      <c r="B31" s="284"/>
      <c r="C31" s="43"/>
      <c r="D31" s="39" t="str">
        <f t="shared" si="0"/>
        <v/>
      </c>
      <c r="E31" s="267"/>
      <c r="F31" s="267"/>
      <c r="G31" s="283">
        <f t="shared" si="2"/>
        <v>0</v>
      </c>
      <c r="H31" s="267"/>
      <c r="I31" s="267"/>
      <c r="J31" s="267"/>
      <c r="K31" s="267"/>
      <c r="L31" s="283">
        <f t="shared" si="3"/>
        <v>0</v>
      </c>
      <c r="M31" s="267"/>
      <c r="N31" s="268">
        <f t="shared" si="4"/>
        <v>0</v>
      </c>
      <c r="O31" s="30" t="str">
        <f t="shared" si="1"/>
        <v/>
      </c>
    </row>
    <row r="32" spans="1:15" ht="23.1" customHeight="1">
      <c r="A32" s="10">
        <v>26</v>
      </c>
      <c r="B32" s="284"/>
      <c r="C32" s="43"/>
      <c r="D32" s="39" t="str">
        <f t="shared" si="0"/>
        <v/>
      </c>
      <c r="E32" s="267"/>
      <c r="F32" s="267"/>
      <c r="G32" s="283">
        <f t="shared" si="2"/>
        <v>0</v>
      </c>
      <c r="H32" s="267"/>
      <c r="I32" s="267"/>
      <c r="J32" s="267"/>
      <c r="K32" s="267"/>
      <c r="L32" s="283">
        <f t="shared" si="3"/>
        <v>0</v>
      </c>
      <c r="M32" s="267"/>
      <c r="N32" s="268">
        <f t="shared" si="4"/>
        <v>0</v>
      </c>
      <c r="O32" s="30" t="str">
        <f t="shared" si="1"/>
        <v/>
      </c>
    </row>
    <row r="33" spans="1:15" ht="23.1" customHeight="1">
      <c r="A33" s="10">
        <v>27</v>
      </c>
      <c r="B33" s="284"/>
      <c r="C33" s="43"/>
      <c r="D33" s="39" t="str">
        <f t="shared" si="0"/>
        <v/>
      </c>
      <c r="E33" s="267"/>
      <c r="F33" s="267"/>
      <c r="G33" s="283">
        <f t="shared" si="2"/>
        <v>0</v>
      </c>
      <c r="H33" s="267"/>
      <c r="I33" s="267"/>
      <c r="J33" s="267"/>
      <c r="K33" s="267"/>
      <c r="L33" s="283">
        <f t="shared" si="3"/>
        <v>0</v>
      </c>
      <c r="M33" s="267"/>
      <c r="N33" s="268">
        <f t="shared" si="4"/>
        <v>0</v>
      </c>
      <c r="O33" s="30" t="str">
        <f t="shared" si="1"/>
        <v/>
      </c>
    </row>
    <row r="34" spans="1:15" ht="23.1" customHeight="1">
      <c r="A34" s="10">
        <v>28</v>
      </c>
      <c r="B34" s="284"/>
      <c r="C34" s="43"/>
      <c r="D34" s="39" t="str">
        <f t="shared" si="0"/>
        <v/>
      </c>
      <c r="E34" s="267"/>
      <c r="F34" s="267"/>
      <c r="G34" s="283">
        <f t="shared" si="2"/>
        <v>0</v>
      </c>
      <c r="H34" s="267"/>
      <c r="I34" s="267"/>
      <c r="J34" s="267"/>
      <c r="K34" s="267"/>
      <c r="L34" s="283">
        <f t="shared" si="3"/>
        <v>0</v>
      </c>
      <c r="M34" s="267"/>
      <c r="N34" s="268">
        <f t="shared" si="4"/>
        <v>0</v>
      </c>
      <c r="O34" s="30" t="str">
        <f t="shared" si="1"/>
        <v/>
      </c>
    </row>
    <row r="35" spans="1:15" ht="23.1" customHeight="1">
      <c r="A35" s="10">
        <v>29</v>
      </c>
      <c r="B35" s="284"/>
      <c r="C35" s="43"/>
      <c r="D35" s="39" t="str">
        <f t="shared" si="0"/>
        <v/>
      </c>
      <c r="E35" s="267"/>
      <c r="F35" s="267"/>
      <c r="G35" s="283">
        <f t="shared" si="2"/>
        <v>0</v>
      </c>
      <c r="H35" s="267"/>
      <c r="I35" s="267"/>
      <c r="J35" s="267"/>
      <c r="K35" s="267"/>
      <c r="L35" s="283">
        <f t="shared" si="3"/>
        <v>0</v>
      </c>
      <c r="M35" s="267"/>
      <c r="N35" s="268">
        <f t="shared" si="4"/>
        <v>0</v>
      </c>
      <c r="O35" s="30" t="str">
        <f t="shared" si="1"/>
        <v/>
      </c>
    </row>
    <row r="36" spans="1:15" ht="23.1" customHeight="1">
      <c r="A36" s="10">
        <v>30</v>
      </c>
      <c r="B36" s="284"/>
      <c r="C36" s="43"/>
      <c r="D36" s="39" t="str">
        <f t="shared" si="0"/>
        <v/>
      </c>
      <c r="E36" s="267"/>
      <c r="F36" s="267"/>
      <c r="G36" s="283">
        <f>SUM(E36:F36)</f>
        <v>0</v>
      </c>
      <c r="H36" s="267"/>
      <c r="I36" s="267"/>
      <c r="J36" s="267"/>
      <c r="K36" s="267"/>
      <c r="L36" s="283">
        <f>SUM(H36:K36)</f>
        <v>0</v>
      </c>
      <c r="M36" s="267"/>
      <c r="N36" s="268">
        <f>SUM(L36,G36,M36)</f>
        <v>0</v>
      </c>
      <c r="O36" s="30" t="str">
        <f t="shared" si="1"/>
        <v/>
      </c>
    </row>
    <row r="37" spans="1:15" ht="23.1" customHeight="1">
      <c r="A37" s="10">
        <v>31</v>
      </c>
      <c r="B37" s="284"/>
      <c r="C37" s="285"/>
      <c r="D37" s="39"/>
      <c r="E37" s="286"/>
      <c r="F37" s="286"/>
      <c r="G37" s="287">
        <f t="shared" ref="G37:G53" si="5">SUM(E37:F37)</f>
        <v>0</v>
      </c>
      <c r="H37" s="286"/>
      <c r="I37" s="286"/>
      <c r="J37" s="267"/>
      <c r="K37" s="267"/>
      <c r="L37" s="283">
        <f t="shared" ref="L37:L53" si="6">SUM(H37:K37)</f>
        <v>0</v>
      </c>
      <c r="M37" s="267"/>
      <c r="N37" s="268">
        <f t="shared" ref="N37:N53" si="7">SUM(L37,G37,M37)</f>
        <v>0</v>
      </c>
      <c r="O37" s="30"/>
    </row>
    <row r="38" spans="1:15" ht="23.1" customHeight="1">
      <c r="A38" s="10">
        <v>32</v>
      </c>
      <c r="B38" s="284"/>
      <c r="C38" s="285"/>
      <c r="D38" s="39"/>
      <c r="E38" s="286"/>
      <c r="F38" s="286"/>
      <c r="G38" s="287">
        <f t="shared" si="5"/>
        <v>0</v>
      </c>
      <c r="H38" s="286"/>
      <c r="I38" s="286"/>
      <c r="J38" s="267"/>
      <c r="K38" s="267"/>
      <c r="L38" s="283">
        <f t="shared" si="6"/>
        <v>0</v>
      </c>
      <c r="M38" s="267"/>
      <c r="N38" s="268">
        <f t="shared" si="7"/>
        <v>0</v>
      </c>
      <c r="O38" s="30"/>
    </row>
    <row r="39" spans="1:15" ht="23.1" customHeight="1">
      <c r="A39" s="10">
        <v>33</v>
      </c>
      <c r="B39" s="284"/>
      <c r="C39" s="285"/>
      <c r="D39" s="39"/>
      <c r="E39" s="286"/>
      <c r="F39" s="286"/>
      <c r="G39" s="287">
        <f t="shared" si="5"/>
        <v>0</v>
      </c>
      <c r="H39" s="286"/>
      <c r="I39" s="286"/>
      <c r="J39" s="267"/>
      <c r="K39" s="267"/>
      <c r="L39" s="283">
        <f t="shared" si="6"/>
        <v>0</v>
      </c>
      <c r="M39" s="267"/>
      <c r="N39" s="268">
        <f t="shared" si="7"/>
        <v>0</v>
      </c>
      <c r="O39" s="30"/>
    </row>
    <row r="40" spans="1:15" ht="23.1" customHeight="1">
      <c r="A40" s="10">
        <v>34</v>
      </c>
      <c r="B40" s="284"/>
      <c r="C40" s="285"/>
      <c r="D40" s="39"/>
      <c r="E40" s="286"/>
      <c r="F40" s="286"/>
      <c r="G40" s="287">
        <f t="shared" si="5"/>
        <v>0</v>
      </c>
      <c r="H40" s="286"/>
      <c r="I40" s="286"/>
      <c r="J40" s="267"/>
      <c r="K40" s="267"/>
      <c r="L40" s="283">
        <f t="shared" si="6"/>
        <v>0</v>
      </c>
      <c r="M40" s="267"/>
      <c r="N40" s="268">
        <f t="shared" si="7"/>
        <v>0</v>
      </c>
      <c r="O40" s="30"/>
    </row>
    <row r="41" spans="1:15" ht="23.1" customHeight="1">
      <c r="A41" s="10">
        <v>35</v>
      </c>
      <c r="B41" s="284"/>
      <c r="C41" s="285"/>
      <c r="D41" s="39"/>
      <c r="E41" s="286"/>
      <c r="F41" s="286"/>
      <c r="G41" s="287">
        <f t="shared" si="5"/>
        <v>0</v>
      </c>
      <c r="H41" s="286"/>
      <c r="I41" s="286"/>
      <c r="J41" s="267"/>
      <c r="K41" s="267"/>
      <c r="L41" s="283">
        <f t="shared" si="6"/>
        <v>0</v>
      </c>
      <c r="M41" s="267"/>
      <c r="N41" s="268">
        <f t="shared" si="7"/>
        <v>0</v>
      </c>
      <c r="O41" s="30"/>
    </row>
    <row r="42" spans="1:15" ht="23.1" customHeight="1">
      <c r="A42" s="10">
        <v>36</v>
      </c>
      <c r="B42" s="284"/>
      <c r="C42" s="285"/>
      <c r="D42" s="39"/>
      <c r="E42" s="286"/>
      <c r="F42" s="286"/>
      <c r="G42" s="287">
        <f t="shared" si="5"/>
        <v>0</v>
      </c>
      <c r="H42" s="286"/>
      <c r="I42" s="286"/>
      <c r="J42" s="267"/>
      <c r="K42" s="267"/>
      <c r="L42" s="283">
        <f t="shared" si="6"/>
        <v>0</v>
      </c>
      <c r="M42" s="267"/>
      <c r="N42" s="268">
        <f t="shared" si="7"/>
        <v>0</v>
      </c>
      <c r="O42" s="30"/>
    </row>
    <row r="43" spans="1:15" ht="23.1" customHeight="1">
      <c r="A43" s="10">
        <v>37</v>
      </c>
      <c r="B43" s="284"/>
      <c r="C43" s="285"/>
      <c r="D43" s="39"/>
      <c r="E43" s="286"/>
      <c r="F43" s="286"/>
      <c r="G43" s="287">
        <f t="shared" si="5"/>
        <v>0</v>
      </c>
      <c r="H43" s="286"/>
      <c r="I43" s="286"/>
      <c r="J43" s="267"/>
      <c r="K43" s="267"/>
      <c r="L43" s="283">
        <f t="shared" si="6"/>
        <v>0</v>
      </c>
      <c r="M43" s="267"/>
      <c r="N43" s="268">
        <f t="shared" si="7"/>
        <v>0</v>
      </c>
      <c r="O43" s="30"/>
    </row>
    <row r="44" spans="1:15" ht="23.1" customHeight="1">
      <c r="A44" s="10">
        <v>38</v>
      </c>
      <c r="B44" s="284"/>
      <c r="C44" s="285"/>
      <c r="D44" s="39"/>
      <c r="E44" s="286"/>
      <c r="F44" s="286"/>
      <c r="G44" s="287">
        <f t="shared" si="5"/>
        <v>0</v>
      </c>
      <c r="H44" s="286"/>
      <c r="I44" s="286"/>
      <c r="J44" s="267"/>
      <c r="K44" s="267"/>
      <c r="L44" s="283">
        <f t="shared" si="6"/>
        <v>0</v>
      </c>
      <c r="M44" s="267"/>
      <c r="N44" s="268">
        <f t="shared" si="7"/>
        <v>0</v>
      </c>
      <c r="O44" s="30"/>
    </row>
    <row r="45" spans="1:15" ht="23.1" customHeight="1">
      <c r="A45" s="10">
        <v>39</v>
      </c>
      <c r="B45" s="284"/>
      <c r="C45" s="285"/>
      <c r="D45" s="39"/>
      <c r="E45" s="286"/>
      <c r="F45" s="286"/>
      <c r="G45" s="287">
        <f t="shared" si="5"/>
        <v>0</v>
      </c>
      <c r="H45" s="286"/>
      <c r="I45" s="286"/>
      <c r="J45" s="267"/>
      <c r="K45" s="267"/>
      <c r="L45" s="283">
        <f t="shared" si="6"/>
        <v>0</v>
      </c>
      <c r="M45" s="267"/>
      <c r="N45" s="268">
        <f t="shared" si="7"/>
        <v>0</v>
      </c>
      <c r="O45" s="30"/>
    </row>
    <row r="46" spans="1:15" ht="23.1" customHeight="1">
      <c r="A46" s="10">
        <v>40</v>
      </c>
      <c r="B46" s="284"/>
      <c r="C46" s="285"/>
      <c r="D46" s="39"/>
      <c r="E46" s="286"/>
      <c r="F46" s="286"/>
      <c r="G46" s="287">
        <f t="shared" si="5"/>
        <v>0</v>
      </c>
      <c r="H46" s="286"/>
      <c r="I46" s="286"/>
      <c r="J46" s="267"/>
      <c r="K46" s="267"/>
      <c r="L46" s="283">
        <f t="shared" si="6"/>
        <v>0</v>
      </c>
      <c r="M46" s="267"/>
      <c r="N46" s="268">
        <f t="shared" si="7"/>
        <v>0</v>
      </c>
      <c r="O46" s="30"/>
    </row>
    <row r="47" spans="1:15" ht="23.1" customHeight="1">
      <c r="A47" s="10">
        <v>41</v>
      </c>
      <c r="B47" s="284"/>
      <c r="C47" s="285"/>
      <c r="D47" s="39"/>
      <c r="E47" s="286"/>
      <c r="F47" s="286"/>
      <c r="G47" s="287">
        <f t="shared" si="5"/>
        <v>0</v>
      </c>
      <c r="H47" s="286"/>
      <c r="I47" s="286"/>
      <c r="J47" s="267"/>
      <c r="K47" s="267"/>
      <c r="L47" s="283">
        <f t="shared" si="6"/>
        <v>0</v>
      </c>
      <c r="M47" s="267"/>
      <c r="N47" s="268">
        <f t="shared" si="7"/>
        <v>0</v>
      </c>
      <c r="O47" s="30"/>
    </row>
    <row r="48" spans="1:15" ht="23.1" customHeight="1">
      <c r="A48" s="10">
        <v>42</v>
      </c>
      <c r="B48" s="284"/>
      <c r="C48" s="285"/>
      <c r="D48" s="39"/>
      <c r="E48" s="286"/>
      <c r="F48" s="286"/>
      <c r="G48" s="287">
        <f t="shared" si="5"/>
        <v>0</v>
      </c>
      <c r="H48" s="286"/>
      <c r="I48" s="286"/>
      <c r="J48" s="267"/>
      <c r="K48" s="267"/>
      <c r="L48" s="283">
        <f t="shared" si="6"/>
        <v>0</v>
      </c>
      <c r="M48" s="267"/>
      <c r="N48" s="268">
        <f t="shared" si="7"/>
        <v>0</v>
      </c>
      <c r="O48" s="30"/>
    </row>
    <row r="49" spans="1:15" ht="23.1" customHeight="1">
      <c r="A49" s="10">
        <v>43</v>
      </c>
      <c r="B49" s="284"/>
      <c r="C49" s="285"/>
      <c r="D49" s="39"/>
      <c r="E49" s="286"/>
      <c r="F49" s="286"/>
      <c r="G49" s="287">
        <f t="shared" si="5"/>
        <v>0</v>
      </c>
      <c r="H49" s="286"/>
      <c r="I49" s="286"/>
      <c r="J49" s="267"/>
      <c r="K49" s="267"/>
      <c r="L49" s="283">
        <f t="shared" si="6"/>
        <v>0</v>
      </c>
      <c r="M49" s="267"/>
      <c r="N49" s="268">
        <f t="shared" si="7"/>
        <v>0</v>
      </c>
      <c r="O49" s="30"/>
    </row>
    <row r="50" spans="1:15" ht="23.1" customHeight="1">
      <c r="A50" s="10">
        <v>44</v>
      </c>
      <c r="B50" s="284"/>
      <c r="C50" s="285"/>
      <c r="D50" s="39"/>
      <c r="E50" s="286"/>
      <c r="F50" s="286"/>
      <c r="G50" s="287">
        <f t="shared" si="5"/>
        <v>0</v>
      </c>
      <c r="H50" s="286"/>
      <c r="I50" s="286"/>
      <c r="J50" s="267"/>
      <c r="K50" s="267"/>
      <c r="L50" s="283">
        <f t="shared" si="6"/>
        <v>0</v>
      </c>
      <c r="M50" s="267"/>
      <c r="N50" s="268">
        <f t="shared" si="7"/>
        <v>0</v>
      </c>
      <c r="O50" s="30"/>
    </row>
    <row r="51" spans="1:15" ht="23.1" customHeight="1">
      <c r="A51" s="10">
        <v>45</v>
      </c>
      <c r="B51" s="284"/>
      <c r="C51" s="285"/>
      <c r="D51" s="39"/>
      <c r="E51" s="286"/>
      <c r="F51" s="286"/>
      <c r="G51" s="287">
        <f t="shared" si="5"/>
        <v>0</v>
      </c>
      <c r="H51" s="286"/>
      <c r="I51" s="286"/>
      <c r="J51" s="267"/>
      <c r="K51" s="267"/>
      <c r="L51" s="283">
        <f t="shared" si="6"/>
        <v>0</v>
      </c>
      <c r="M51" s="267"/>
      <c r="N51" s="268">
        <f t="shared" si="7"/>
        <v>0</v>
      </c>
      <c r="O51" s="30"/>
    </row>
    <row r="52" spans="1:15" ht="23.1" customHeight="1">
      <c r="A52" s="10">
        <v>46</v>
      </c>
      <c r="B52" s="284"/>
      <c r="C52" s="285"/>
      <c r="D52" s="39"/>
      <c r="E52" s="286"/>
      <c r="F52" s="286"/>
      <c r="G52" s="287">
        <f t="shared" si="5"/>
        <v>0</v>
      </c>
      <c r="H52" s="286"/>
      <c r="I52" s="286"/>
      <c r="J52" s="267"/>
      <c r="K52" s="267"/>
      <c r="L52" s="283">
        <f t="shared" si="6"/>
        <v>0</v>
      </c>
      <c r="M52" s="267"/>
      <c r="N52" s="268">
        <f>SUM(L52,G52,M52)</f>
        <v>0</v>
      </c>
      <c r="O52" s="30"/>
    </row>
    <row r="53" spans="1:15" ht="23.1" customHeight="1">
      <c r="A53" s="10">
        <v>47</v>
      </c>
      <c r="B53" s="284"/>
      <c r="C53" s="285"/>
      <c r="D53" s="39"/>
      <c r="E53" s="286"/>
      <c r="F53" s="286"/>
      <c r="G53" s="287">
        <f t="shared" si="5"/>
        <v>0</v>
      </c>
      <c r="H53" s="286"/>
      <c r="I53" s="286"/>
      <c r="J53" s="267"/>
      <c r="K53" s="267"/>
      <c r="L53" s="283">
        <f t="shared" si="6"/>
        <v>0</v>
      </c>
      <c r="M53" s="267"/>
      <c r="N53" s="268">
        <f t="shared" si="7"/>
        <v>0</v>
      </c>
      <c r="O53" s="30"/>
    </row>
    <row r="54" spans="1:15" ht="23.1" customHeight="1">
      <c r="B54" s="275" t="s">
        <v>5</v>
      </c>
      <c r="C54" s="277">
        <f>O54</f>
        <v>0</v>
      </c>
      <c r="D54" s="278" t="s">
        <v>85</v>
      </c>
      <c r="E54" s="276">
        <f>SUM(E7:E53)</f>
        <v>0</v>
      </c>
      <c r="F54" s="276">
        <f>SUM(F7:F53)</f>
        <v>0</v>
      </c>
      <c r="G54" s="276">
        <f>SUM(E54:F54)</f>
        <v>0</v>
      </c>
      <c r="H54" s="276">
        <f t="shared" ref="H54:K54" si="8">SUM(H7:H53)</f>
        <v>0</v>
      </c>
      <c r="I54" s="276">
        <f t="shared" si="8"/>
        <v>0</v>
      </c>
      <c r="J54" s="269">
        <f t="shared" si="8"/>
        <v>0</v>
      </c>
      <c r="K54" s="269">
        <f t="shared" si="8"/>
        <v>0</v>
      </c>
      <c r="L54" s="269">
        <f>SUM(H54:K54)</f>
        <v>0</v>
      </c>
      <c r="M54" s="269">
        <f>SUM(M7:M53)</f>
        <v>0</v>
      </c>
      <c r="N54" s="268">
        <f>SUM(L54,G54,M54)</f>
        <v>0</v>
      </c>
      <c r="O54" s="30">
        <f>SUM(O7:O36)</f>
        <v>0</v>
      </c>
    </row>
    <row r="55" spans="1:15" ht="23.25" customHeight="1">
      <c r="B55" s="483" t="s">
        <v>412</v>
      </c>
      <c r="C55" s="483"/>
      <c r="D55" s="483"/>
      <c r="E55" s="483"/>
      <c r="F55" s="483"/>
      <c r="G55" s="483"/>
      <c r="H55" s="483"/>
      <c r="I55" s="483"/>
      <c r="J55" s="483"/>
      <c r="K55" s="483"/>
      <c r="L55" s="483"/>
      <c r="M55" s="483"/>
      <c r="N55" s="483"/>
    </row>
    <row r="56" spans="1:15" ht="31.5" customHeight="1">
      <c r="B56" s="515" t="s">
        <v>443</v>
      </c>
      <c r="C56" s="488"/>
      <c r="D56" s="488"/>
      <c r="E56" s="488"/>
      <c r="F56" s="488"/>
      <c r="G56" s="488"/>
      <c r="H56" s="488"/>
      <c r="I56" s="488"/>
      <c r="J56" s="488"/>
      <c r="K56" s="488"/>
      <c r="L56" s="488"/>
      <c r="M56" s="488"/>
      <c r="N56" s="488"/>
    </row>
  </sheetData>
  <mergeCells count="12">
    <mergeCell ref="B55:N55"/>
    <mergeCell ref="B56:N56"/>
    <mergeCell ref="B1:J1"/>
    <mergeCell ref="C2:N2"/>
    <mergeCell ref="M3:N3"/>
    <mergeCell ref="B4:B6"/>
    <mergeCell ref="C4:C6"/>
    <mergeCell ref="D4:D6"/>
    <mergeCell ref="E4:G4"/>
    <mergeCell ref="H4:L4"/>
    <mergeCell ref="M4:M5"/>
    <mergeCell ref="N4:N5"/>
  </mergeCells>
  <phoneticPr fontId="2"/>
  <dataValidations count="1">
    <dataValidation allowBlank="1" showInputMessage="1" showErrorMessage="1" promptTitle="自動入力" prompt="入力不要" sqref="D7:D53" xr:uid="{BC93A987-1F0A-41EB-9B7D-60556B0239BE}"/>
  </dataValidations>
  <pageMargins left="0.70866141732283472" right="0.47244094488188981" top="0.35433070866141736" bottom="0.27" header="0.31496062992125984" footer="0.31496062992125984"/>
  <pageSetup paperSize="9" scale="66" orientation="portrait" r:id="rId1"/>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22DAB-E655-4AA8-920F-71E09CAAF950}">
  <sheetPr>
    <tabColor rgb="FFCCFFCC"/>
  </sheetPr>
  <dimension ref="A1:Q56"/>
  <sheetViews>
    <sheetView showZeros="0" view="pageBreakPreview" topLeftCell="A43" zoomScaleNormal="100" zoomScaleSheetLayoutView="100" workbookViewId="0">
      <selection activeCell="AC62" sqref="AC62"/>
    </sheetView>
  </sheetViews>
  <sheetFormatPr defaultColWidth="9" defaultRowHeight="14.25"/>
  <cols>
    <col min="1" max="1" width="5" style="3" customWidth="1"/>
    <col min="2" max="2" width="16.5" style="3" customWidth="1"/>
    <col min="3" max="3" width="10" style="3" customWidth="1"/>
    <col min="4" max="4" width="5.5" style="10" bestFit="1" customWidth="1"/>
    <col min="5" max="14" width="10.625" style="28" customWidth="1"/>
    <col min="15" max="15" width="9" style="3"/>
    <col min="16" max="16" width="20.25" style="3" bestFit="1" customWidth="1"/>
    <col min="17" max="17" width="10.5" style="3" bestFit="1" customWidth="1"/>
    <col min="18" max="16384" width="9" style="3"/>
  </cols>
  <sheetData>
    <row r="1" spans="1:17" ht="22.5" customHeight="1">
      <c r="B1" s="462" t="s">
        <v>180</v>
      </c>
      <c r="C1" s="462"/>
      <c r="D1" s="462"/>
      <c r="E1" s="462"/>
      <c r="F1" s="462"/>
      <c r="G1" s="462"/>
      <c r="H1" s="462"/>
      <c r="I1" s="462"/>
      <c r="J1" s="462"/>
      <c r="K1" s="462"/>
      <c r="L1" s="462"/>
    </row>
    <row r="2" spans="1:17" ht="30.75" customHeight="1">
      <c r="B2" s="138" t="str">
        <f>'10号-2(林退共) '!B2</f>
        <v>２　令和４年度</v>
      </c>
      <c r="C2" s="475" t="s">
        <v>437</v>
      </c>
      <c r="D2" s="475"/>
      <c r="E2" s="475"/>
      <c r="F2" s="475"/>
      <c r="G2" s="475"/>
      <c r="H2" s="475"/>
      <c r="I2" s="475"/>
      <c r="J2" s="475"/>
      <c r="K2" s="475"/>
      <c r="L2" s="475"/>
      <c r="M2" s="475"/>
      <c r="N2" s="475"/>
      <c r="P2" s="37" t="s">
        <v>104</v>
      </c>
      <c r="Q2" s="38">
        <v>44896</v>
      </c>
    </row>
    <row r="3" spans="1:17" ht="24.75" customHeight="1">
      <c r="M3" s="658" t="s">
        <v>84</v>
      </c>
      <c r="N3" s="658"/>
    </row>
    <row r="4" spans="1:17" ht="24" customHeight="1">
      <c r="B4" s="491" t="s">
        <v>54</v>
      </c>
      <c r="C4" s="489" t="s">
        <v>112</v>
      </c>
      <c r="D4" s="489" t="s">
        <v>113</v>
      </c>
      <c r="E4" s="650" t="s">
        <v>77</v>
      </c>
      <c r="F4" s="651"/>
      <c r="G4" s="652"/>
      <c r="H4" s="650" t="s">
        <v>79</v>
      </c>
      <c r="I4" s="653"/>
      <c r="J4" s="651"/>
      <c r="K4" s="651"/>
      <c r="L4" s="652"/>
      <c r="M4" s="654" t="s">
        <v>114</v>
      </c>
      <c r="N4" s="656" t="s">
        <v>5</v>
      </c>
    </row>
    <row r="5" spans="1:17" ht="42.75" customHeight="1">
      <c r="B5" s="517"/>
      <c r="C5" s="506"/>
      <c r="D5" s="506"/>
      <c r="E5" s="342" t="s">
        <v>344</v>
      </c>
      <c r="F5" s="342" t="s">
        <v>345</v>
      </c>
      <c r="G5" s="282" t="s">
        <v>346</v>
      </c>
      <c r="H5" s="342" t="s">
        <v>445</v>
      </c>
      <c r="I5" s="342" t="s">
        <v>347</v>
      </c>
      <c r="J5" s="342" t="s">
        <v>348</v>
      </c>
      <c r="K5" s="342" t="s">
        <v>439</v>
      </c>
      <c r="L5" s="282" t="s">
        <v>346</v>
      </c>
      <c r="M5" s="655"/>
      <c r="N5" s="657"/>
    </row>
    <row r="6" spans="1:17">
      <c r="B6" s="492"/>
      <c r="C6" s="490"/>
      <c r="D6" s="490"/>
      <c r="E6" s="250" t="s">
        <v>78</v>
      </c>
      <c r="F6" s="250" t="s">
        <v>78</v>
      </c>
      <c r="G6" s="250" t="s">
        <v>78</v>
      </c>
      <c r="H6" s="250" t="s">
        <v>78</v>
      </c>
      <c r="I6" s="250" t="s">
        <v>78</v>
      </c>
      <c r="J6" s="250" t="s">
        <v>78</v>
      </c>
      <c r="K6" s="250" t="s">
        <v>78</v>
      </c>
      <c r="L6" s="250" t="s">
        <v>78</v>
      </c>
      <c r="M6" s="250" t="s">
        <v>82</v>
      </c>
      <c r="N6" s="249" t="s">
        <v>78</v>
      </c>
    </row>
    <row r="7" spans="1:17" ht="23.1" customHeight="1">
      <c r="A7" s="10">
        <v>1</v>
      </c>
      <c r="B7" s="284"/>
      <c r="C7" s="43"/>
      <c r="D7" s="39" t="str">
        <f t="shared" ref="D7:D36" si="0">IF(ISBLANK(C7),"",DATEDIF(C7,$Q$2,"y"))</f>
        <v/>
      </c>
      <c r="E7" s="267"/>
      <c r="F7" s="267"/>
      <c r="G7" s="283">
        <f>SUM(E7:F7)</f>
        <v>0</v>
      </c>
      <c r="H7" s="267"/>
      <c r="I7" s="267"/>
      <c r="J7" s="267"/>
      <c r="K7" s="267"/>
      <c r="L7" s="283">
        <f>SUM(H7:K7)</f>
        <v>0</v>
      </c>
      <c r="M7" s="267"/>
      <c r="N7" s="268">
        <f>SUM(L7,G7,M7)</f>
        <v>0</v>
      </c>
      <c r="O7" s="30" t="str">
        <f t="shared" ref="O7:O36" si="1">IF(ISBLANK(B7),"",1)</f>
        <v/>
      </c>
    </row>
    <row r="8" spans="1:17" ht="23.1" customHeight="1">
      <c r="A8" s="10">
        <v>2</v>
      </c>
      <c r="B8" s="284"/>
      <c r="C8" s="43"/>
      <c r="D8" s="39" t="str">
        <f t="shared" si="0"/>
        <v/>
      </c>
      <c r="E8" s="267"/>
      <c r="F8" s="267"/>
      <c r="G8" s="283">
        <f t="shared" ref="G8:G48" si="2">SUM(E8:F8)</f>
        <v>0</v>
      </c>
      <c r="H8" s="267"/>
      <c r="I8" s="267"/>
      <c r="J8" s="267"/>
      <c r="K8" s="267"/>
      <c r="L8" s="283">
        <f t="shared" ref="L8:L52" si="3">SUM(H8:K8)</f>
        <v>0</v>
      </c>
      <c r="M8" s="267"/>
      <c r="N8" s="268">
        <f t="shared" ref="N8:N53" si="4">SUM(L8,G8,M8)</f>
        <v>0</v>
      </c>
      <c r="O8" s="30" t="str">
        <f t="shared" si="1"/>
        <v/>
      </c>
    </row>
    <row r="9" spans="1:17" ht="23.1" customHeight="1">
      <c r="A9" s="10">
        <v>3</v>
      </c>
      <c r="B9" s="284"/>
      <c r="C9" s="43"/>
      <c r="D9" s="39" t="str">
        <f t="shared" si="0"/>
        <v/>
      </c>
      <c r="E9" s="267"/>
      <c r="F9" s="267"/>
      <c r="G9" s="283">
        <f t="shared" si="2"/>
        <v>0</v>
      </c>
      <c r="H9" s="267"/>
      <c r="I9" s="267"/>
      <c r="J9" s="267"/>
      <c r="K9" s="267"/>
      <c r="L9" s="283">
        <f t="shared" si="3"/>
        <v>0</v>
      </c>
      <c r="M9" s="267"/>
      <c r="N9" s="268">
        <f t="shared" si="4"/>
        <v>0</v>
      </c>
      <c r="O9" s="30" t="str">
        <f t="shared" si="1"/>
        <v/>
      </c>
    </row>
    <row r="10" spans="1:17" ht="23.1" customHeight="1">
      <c r="A10" s="10">
        <v>4</v>
      </c>
      <c r="B10" s="284"/>
      <c r="C10" s="43"/>
      <c r="D10" s="39" t="str">
        <f t="shared" si="0"/>
        <v/>
      </c>
      <c r="E10" s="267"/>
      <c r="F10" s="267"/>
      <c r="G10" s="283">
        <f t="shared" si="2"/>
        <v>0</v>
      </c>
      <c r="H10" s="267"/>
      <c r="I10" s="267"/>
      <c r="J10" s="267"/>
      <c r="K10" s="267"/>
      <c r="L10" s="283">
        <f t="shared" si="3"/>
        <v>0</v>
      </c>
      <c r="M10" s="267"/>
      <c r="N10" s="268">
        <f t="shared" si="4"/>
        <v>0</v>
      </c>
      <c r="O10" s="30" t="str">
        <f t="shared" si="1"/>
        <v/>
      </c>
    </row>
    <row r="11" spans="1:17" ht="23.1" customHeight="1">
      <c r="A11" s="10">
        <v>5</v>
      </c>
      <c r="B11" s="284"/>
      <c r="C11" s="43"/>
      <c r="D11" s="39" t="str">
        <f t="shared" si="0"/>
        <v/>
      </c>
      <c r="E11" s="267"/>
      <c r="F11" s="267"/>
      <c r="G11" s="283">
        <f t="shared" si="2"/>
        <v>0</v>
      </c>
      <c r="H11" s="267"/>
      <c r="I11" s="267"/>
      <c r="J11" s="267"/>
      <c r="K11" s="267"/>
      <c r="L11" s="283">
        <f t="shared" si="3"/>
        <v>0</v>
      </c>
      <c r="M11" s="267"/>
      <c r="N11" s="268">
        <f t="shared" si="4"/>
        <v>0</v>
      </c>
      <c r="O11" s="30" t="str">
        <f t="shared" si="1"/>
        <v/>
      </c>
    </row>
    <row r="12" spans="1:17" ht="23.1" customHeight="1">
      <c r="A12" s="10">
        <v>6</v>
      </c>
      <c r="B12" s="284"/>
      <c r="C12" s="43"/>
      <c r="D12" s="39" t="str">
        <f t="shared" si="0"/>
        <v/>
      </c>
      <c r="E12" s="267"/>
      <c r="F12" s="267"/>
      <c r="G12" s="283">
        <f t="shared" si="2"/>
        <v>0</v>
      </c>
      <c r="H12" s="267"/>
      <c r="I12" s="267"/>
      <c r="J12" s="267"/>
      <c r="K12" s="267"/>
      <c r="L12" s="283">
        <f t="shared" si="3"/>
        <v>0</v>
      </c>
      <c r="M12" s="267"/>
      <c r="N12" s="268">
        <f t="shared" si="4"/>
        <v>0</v>
      </c>
      <c r="O12" s="30" t="str">
        <f t="shared" si="1"/>
        <v/>
      </c>
    </row>
    <row r="13" spans="1:17" ht="23.1" customHeight="1">
      <c r="A13" s="10">
        <v>7</v>
      </c>
      <c r="B13" s="284"/>
      <c r="C13" s="43"/>
      <c r="D13" s="39" t="str">
        <f t="shared" si="0"/>
        <v/>
      </c>
      <c r="E13" s="267"/>
      <c r="F13" s="267"/>
      <c r="G13" s="283">
        <f t="shared" si="2"/>
        <v>0</v>
      </c>
      <c r="H13" s="267"/>
      <c r="I13" s="267"/>
      <c r="J13" s="267"/>
      <c r="K13" s="267"/>
      <c r="L13" s="283">
        <f t="shared" si="3"/>
        <v>0</v>
      </c>
      <c r="M13" s="267"/>
      <c r="N13" s="268">
        <f t="shared" si="4"/>
        <v>0</v>
      </c>
      <c r="O13" s="30" t="str">
        <f t="shared" si="1"/>
        <v/>
      </c>
    </row>
    <row r="14" spans="1:17" ht="23.1" customHeight="1">
      <c r="A14" s="10">
        <v>8</v>
      </c>
      <c r="B14" s="284"/>
      <c r="C14" s="43"/>
      <c r="D14" s="39" t="str">
        <f t="shared" si="0"/>
        <v/>
      </c>
      <c r="E14" s="267"/>
      <c r="F14" s="267"/>
      <c r="G14" s="283">
        <f t="shared" si="2"/>
        <v>0</v>
      </c>
      <c r="H14" s="267"/>
      <c r="I14" s="267"/>
      <c r="J14" s="267"/>
      <c r="K14" s="267"/>
      <c r="L14" s="283">
        <f t="shared" si="3"/>
        <v>0</v>
      </c>
      <c r="M14" s="267"/>
      <c r="N14" s="268">
        <f t="shared" si="4"/>
        <v>0</v>
      </c>
      <c r="O14" s="30" t="str">
        <f t="shared" si="1"/>
        <v/>
      </c>
    </row>
    <row r="15" spans="1:17" ht="23.1" customHeight="1">
      <c r="A15" s="10">
        <v>9</v>
      </c>
      <c r="B15" s="284"/>
      <c r="C15" s="43"/>
      <c r="D15" s="39" t="str">
        <f t="shared" si="0"/>
        <v/>
      </c>
      <c r="E15" s="267"/>
      <c r="F15" s="267"/>
      <c r="G15" s="283">
        <f t="shared" si="2"/>
        <v>0</v>
      </c>
      <c r="H15" s="267"/>
      <c r="I15" s="267"/>
      <c r="J15" s="267"/>
      <c r="K15" s="267"/>
      <c r="L15" s="283">
        <f t="shared" si="3"/>
        <v>0</v>
      </c>
      <c r="M15" s="267"/>
      <c r="N15" s="268">
        <f t="shared" si="4"/>
        <v>0</v>
      </c>
      <c r="O15" s="30" t="str">
        <f t="shared" si="1"/>
        <v/>
      </c>
    </row>
    <row r="16" spans="1:17" ht="23.1" customHeight="1">
      <c r="A16" s="10">
        <v>10</v>
      </c>
      <c r="B16" s="284"/>
      <c r="C16" s="43"/>
      <c r="D16" s="39" t="str">
        <f t="shared" si="0"/>
        <v/>
      </c>
      <c r="E16" s="267"/>
      <c r="F16" s="267"/>
      <c r="G16" s="283">
        <f t="shared" si="2"/>
        <v>0</v>
      </c>
      <c r="H16" s="267"/>
      <c r="I16" s="267"/>
      <c r="J16" s="267"/>
      <c r="K16" s="267"/>
      <c r="L16" s="283">
        <f t="shared" si="3"/>
        <v>0</v>
      </c>
      <c r="M16" s="267"/>
      <c r="N16" s="268">
        <f t="shared" si="4"/>
        <v>0</v>
      </c>
      <c r="O16" s="30" t="str">
        <f t="shared" si="1"/>
        <v/>
      </c>
    </row>
    <row r="17" spans="1:15" ht="23.1" customHeight="1">
      <c r="A17" s="10">
        <v>11</v>
      </c>
      <c r="B17" s="284"/>
      <c r="C17" s="43"/>
      <c r="D17" s="39" t="str">
        <f t="shared" si="0"/>
        <v/>
      </c>
      <c r="E17" s="267"/>
      <c r="F17" s="267"/>
      <c r="G17" s="283">
        <f t="shared" si="2"/>
        <v>0</v>
      </c>
      <c r="H17" s="267"/>
      <c r="I17" s="267"/>
      <c r="J17" s="267"/>
      <c r="K17" s="267"/>
      <c r="L17" s="283">
        <f t="shared" si="3"/>
        <v>0</v>
      </c>
      <c r="M17" s="267"/>
      <c r="N17" s="268">
        <f t="shared" si="4"/>
        <v>0</v>
      </c>
      <c r="O17" s="30" t="str">
        <f t="shared" si="1"/>
        <v/>
      </c>
    </row>
    <row r="18" spans="1:15" ht="23.1" customHeight="1">
      <c r="A18" s="10">
        <v>12</v>
      </c>
      <c r="B18" s="284"/>
      <c r="C18" s="43"/>
      <c r="D18" s="39" t="str">
        <f t="shared" si="0"/>
        <v/>
      </c>
      <c r="E18" s="267"/>
      <c r="F18" s="267"/>
      <c r="G18" s="283">
        <f t="shared" si="2"/>
        <v>0</v>
      </c>
      <c r="H18" s="267"/>
      <c r="I18" s="267"/>
      <c r="J18" s="267"/>
      <c r="K18" s="267"/>
      <c r="L18" s="283">
        <f t="shared" si="3"/>
        <v>0</v>
      </c>
      <c r="M18" s="267"/>
      <c r="N18" s="268">
        <f t="shared" si="4"/>
        <v>0</v>
      </c>
      <c r="O18" s="30" t="str">
        <f t="shared" si="1"/>
        <v/>
      </c>
    </row>
    <row r="19" spans="1:15" ht="23.1" customHeight="1">
      <c r="A19" s="10">
        <v>13</v>
      </c>
      <c r="B19" s="284"/>
      <c r="C19" s="43"/>
      <c r="D19" s="39" t="str">
        <f t="shared" si="0"/>
        <v/>
      </c>
      <c r="E19" s="267"/>
      <c r="F19" s="267"/>
      <c r="G19" s="283">
        <f t="shared" si="2"/>
        <v>0</v>
      </c>
      <c r="H19" s="267"/>
      <c r="I19" s="267"/>
      <c r="J19" s="267"/>
      <c r="K19" s="267"/>
      <c r="L19" s="283">
        <f t="shared" si="3"/>
        <v>0</v>
      </c>
      <c r="M19" s="267"/>
      <c r="N19" s="268">
        <f t="shared" si="4"/>
        <v>0</v>
      </c>
      <c r="O19" s="30" t="str">
        <f t="shared" si="1"/>
        <v/>
      </c>
    </row>
    <row r="20" spans="1:15" ht="23.1" customHeight="1">
      <c r="A20" s="10">
        <v>14</v>
      </c>
      <c r="B20" s="284"/>
      <c r="C20" s="43"/>
      <c r="D20" s="39" t="str">
        <f t="shared" si="0"/>
        <v/>
      </c>
      <c r="E20" s="267"/>
      <c r="F20" s="267"/>
      <c r="G20" s="283">
        <f t="shared" si="2"/>
        <v>0</v>
      </c>
      <c r="H20" s="267"/>
      <c r="I20" s="267"/>
      <c r="J20" s="267"/>
      <c r="K20" s="267"/>
      <c r="L20" s="283">
        <f t="shared" si="3"/>
        <v>0</v>
      </c>
      <c r="M20" s="267"/>
      <c r="N20" s="268">
        <f t="shared" si="4"/>
        <v>0</v>
      </c>
      <c r="O20" s="30" t="str">
        <f t="shared" si="1"/>
        <v/>
      </c>
    </row>
    <row r="21" spans="1:15" ht="23.1" customHeight="1">
      <c r="A21" s="10">
        <v>15</v>
      </c>
      <c r="B21" s="284"/>
      <c r="C21" s="43"/>
      <c r="D21" s="39" t="str">
        <f t="shared" si="0"/>
        <v/>
      </c>
      <c r="E21" s="267"/>
      <c r="F21" s="267"/>
      <c r="G21" s="283">
        <f t="shared" si="2"/>
        <v>0</v>
      </c>
      <c r="H21" s="267"/>
      <c r="I21" s="267"/>
      <c r="J21" s="267"/>
      <c r="K21" s="267"/>
      <c r="L21" s="283">
        <f t="shared" si="3"/>
        <v>0</v>
      </c>
      <c r="M21" s="267"/>
      <c r="N21" s="268">
        <f t="shared" si="4"/>
        <v>0</v>
      </c>
      <c r="O21" s="30" t="str">
        <f t="shared" si="1"/>
        <v/>
      </c>
    </row>
    <row r="22" spans="1:15" ht="23.1" customHeight="1">
      <c r="A22" s="10">
        <v>16</v>
      </c>
      <c r="B22" s="284"/>
      <c r="C22" s="43"/>
      <c r="D22" s="39" t="str">
        <f t="shared" si="0"/>
        <v/>
      </c>
      <c r="E22" s="267"/>
      <c r="F22" s="267"/>
      <c r="G22" s="283">
        <f t="shared" si="2"/>
        <v>0</v>
      </c>
      <c r="H22" s="267"/>
      <c r="I22" s="267"/>
      <c r="J22" s="267"/>
      <c r="K22" s="267"/>
      <c r="L22" s="283">
        <f t="shared" si="3"/>
        <v>0</v>
      </c>
      <c r="M22" s="267"/>
      <c r="N22" s="268">
        <f t="shared" si="4"/>
        <v>0</v>
      </c>
      <c r="O22" s="30" t="str">
        <f t="shared" si="1"/>
        <v/>
      </c>
    </row>
    <row r="23" spans="1:15" ht="23.1" customHeight="1">
      <c r="A23" s="10">
        <v>17</v>
      </c>
      <c r="B23" s="284"/>
      <c r="C23" s="43"/>
      <c r="D23" s="39" t="str">
        <f t="shared" si="0"/>
        <v/>
      </c>
      <c r="E23" s="267"/>
      <c r="F23" s="267"/>
      <c r="G23" s="283">
        <f t="shared" si="2"/>
        <v>0</v>
      </c>
      <c r="H23" s="267"/>
      <c r="I23" s="267"/>
      <c r="J23" s="267"/>
      <c r="K23" s="267"/>
      <c r="L23" s="283">
        <f t="shared" si="3"/>
        <v>0</v>
      </c>
      <c r="M23" s="267"/>
      <c r="N23" s="268">
        <f t="shared" si="4"/>
        <v>0</v>
      </c>
      <c r="O23" s="30" t="str">
        <f t="shared" si="1"/>
        <v/>
      </c>
    </row>
    <row r="24" spans="1:15" ht="23.1" customHeight="1">
      <c r="A24" s="10">
        <v>18</v>
      </c>
      <c r="B24" s="284"/>
      <c r="C24" s="43"/>
      <c r="D24" s="39" t="str">
        <f t="shared" si="0"/>
        <v/>
      </c>
      <c r="E24" s="267"/>
      <c r="F24" s="267"/>
      <c r="G24" s="283">
        <f t="shared" si="2"/>
        <v>0</v>
      </c>
      <c r="H24" s="267"/>
      <c r="I24" s="267"/>
      <c r="J24" s="267"/>
      <c r="K24" s="267"/>
      <c r="L24" s="283">
        <f t="shared" si="3"/>
        <v>0</v>
      </c>
      <c r="M24" s="267"/>
      <c r="N24" s="268">
        <f t="shared" si="4"/>
        <v>0</v>
      </c>
      <c r="O24" s="30" t="str">
        <f t="shared" si="1"/>
        <v/>
      </c>
    </row>
    <row r="25" spans="1:15" ht="23.1" customHeight="1">
      <c r="A25" s="10">
        <v>19</v>
      </c>
      <c r="B25" s="284"/>
      <c r="C25" s="43"/>
      <c r="D25" s="39" t="str">
        <f t="shared" si="0"/>
        <v/>
      </c>
      <c r="E25" s="267"/>
      <c r="F25" s="267"/>
      <c r="G25" s="283">
        <f t="shared" si="2"/>
        <v>0</v>
      </c>
      <c r="H25" s="267"/>
      <c r="I25" s="267"/>
      <c r="J25" s="267"/>
      <c r="K25" s="267"/>
      <c r="L25" s="283">
        <f t="shared" si="3"/>
        <v>0</v>
      </c>
      <c r="M25" s="267"/>
      <c r="N25" s="268">
        <f t="shared" si="4"/>
        <v>0</v>
      </c>
      <c r="O25" s="30" t="str">
        <f t="shared" si="1"/>
        <v/>
      </c>
    </row>
    <row r="26" spans="1:15" ht="23.1" customHeight="1">
      <c r="A26" s="10">
        <v>20</v>
      </c>
      <c r="B26" s="284"/>
      <c r="C26" s="43"/>
      <c r="D26" s="39" t="str">
        <f t="shared" si="0"/>
        <v/>
      </c>
      <c r="E26" s="267"/>
      <c r="F26" s="267"/>
      <c r="G26" s="283">
        <f t="shared" si="2"/>
        <v>0</v>
      </c>
      <c r="H26" s="267"/>
      <c r="I26" s="267"/>
      <c r="J26" s="267"/>
      <c r="K26" s="267"/>
      <c r="L26" s="283">
        <f t="shared" si="3"/>
        <v>0</v>
      </c>
      <c r="M26" s="267"/>
      <c r="N26" s="268">
        <f t="shared" si="4"/>
        <v>0</v>
      </c>
      <c r="O26" s="30" t="str">
        <f t="shared" si="1"/>
        <v/>
      </c>
    </row>
    <row r="27" spans="1:15" ht="23.1" customHeight="1">
      <c r="A27" s="10">
        <v>21</v>
      </c>
      <c r="B27" s="284"/>
      <c r="C27" s="43"/>
      <c r="D27" s="39" t="str">
        <f t="shared" si="0"/>
        <v/>
      </c>
      <c r="E27" s="267"/>
      <c r="F27" s="267"/>
      <c r="G27" s="283">
        <f t="shared" si="2"/>
        <v>0</v>
      </c>
      <c r="H27" s="267"/>
      <c r="I27" s="267"/>
      <c r="J27" s="267"/>
      <c r="K27" s="267"/>
      <c r="L27" s="283">
        <f t="shared" si="3"/>
        <v>0</v>
      </c>
      <c r="M27" s="267"/>
      <c r="N27" s="268">
        <f t="shared" si="4"/>
        <v>0</v>
      </c>
      <c r="O27" s="30" t="str">
        <f t="shared" si="1"/>
        <v/>
      </c>
    </row>
    <row r="28" spans="1:15" ht="23.1" customHeight="1">
      <c r="A28" s="10">
        <v>22</v>
      </c>
      <c r="B28" s="284"/>
      <c r="C28" s="43"/>
      <c r="D28" s="39" t="str">
        <f t="shared" si="0"/>
        <v/>
      </c>
      <c r="E28" s="267"/>
      <c r="F28" s="267"/>
      <c r="G28" s="283">
        <f t="shared" si="2"/>
        <v>0</v>
      </c>
      <c r="H28" s="267"/>
      <c r="I28" s="267"/>
      <c r="J28" s="267"/>
      <c r="K28" s="267"/>
      <c r="L28" s="283">
        <f t="shared" si="3"/>
        <v>0</v>
      </c>
      <c r="M28" s="267"/>
      <c r="N28" s="268">
        <f t="shared" si="4"/>
        <v>0</v>
      </c>
      <c r="O28" s="30" t="str">
        <f t="shared" si="1"/>
        <v/>
      </c>
    </row>
    <row r="29" spans="1:15" ht="23.1" customHeight="1">
      <c r="A29" s="10">
        <v>23</v>
      </c>
      <c r="B29" s="284"/>
      <c r="C29" s="43"/>
      <c r="D29" s="39" t="str">
        <f t="shared" si="0"/>
        <v/>
      </c>
      <c r="E29" s="267"/>
      <c r="F29" s="267"/>
      <c r="G29" s="283">
        <f t="shared" si="2"/>
        <v>0</v>
      </c>
      <c r="H29" s="267"/>
      <c r="I29" s="267"/>
      <c r="J29" s="267"/>
      <c r="K29" s="267"/>
      <c r="L29" s="283">
        <f t="shared" si="3"/>
        <v>0</v>
      </c>
      <c r="M29" s="267"/>
      <c r="N29" s="268">
        <f t="shared" si="4"/>
        <v>0</v>
      </c>
      <c r="O29" s="30" t="str">
        <f t="shared" si="1"/>
        <v/>
      </c>
    </row>
    <row r="30" spans="1:15" ht="23.1" customHeight="1">
      <c r="A30" s="10">
        <v>24</v>
      </c>
      <c r="B30" s="284"/>
      <c r="C30" s="43"/>
      <c r="D30" s="39" t="str">
        <f t="shared" si="0"/>
        <v/>
      </c>
      <c r="E30" s="267"/>
      <c r="F30" s="267"/>
      <c r="G30" s="283">
        <f t="shared" si="2"/>
        <v>0</v>
      </c>
      <c r="H30" s="267"/>
      <c r="I30" s="267"/>
      <c r="J30" s="267"/>
      <c r="K30" s="267"/>
      <c r="L30" s="283">
        <f t="shared" si="3"/>
        <v>0</v>
      </c>
      <c r="M30" s="267"/>
      <c r="N30" s="268">
        <f t="shared" si="4"/>
        <v>0</v>
      </c>
      <c r="O30" s="30" t="str">
        <f t="shared" si="1"/>
        <v/>
      </c>
    </row>
    <row r="31" spans="1:15" ht="23.1" customHeight="1">
      <c r="A31" s="10">
        <v>25</v>
      </c>
      <c r="B31" s="284"/>
      <c r="C31" s="43"/>
      <c r="D31" s="39" t="str">
        <f t="shared" si="0"/>
        <v/>
      </c>
      <c r="E31" s="267"/>
      <c r="F31" s="267"/>
      <c r="G31" s="283">
        <f t="shared" si="2"/>
        <v>0</v>
      </c>
      <c r="H31" s="267"/>
      <c r="I31" s="267"/>
      <c r="J31" s="267"/>
      <c r="K31" s="267"/>
      <c r="L31" s="283">
        <f t="shared" si="3"/>
        <v>0</v>
      </c>
      <c r="M31" s="267"/>
      <c r="N31" s="268">
        <f t="shared" si="4"/>
        <v>0</v>
      </c>
      <c r="O31" s="30" t="str">
        <f t="shared" si="1"/>
        <v/>
      </c>
    </row>
    <row r="32" spans="1:15" ht="23.1" customHeight="1">
      <c r="A32" s="10">
        <v>26</v>
      </c>
      <c r="B32" s="284"/>
      <c r="C32" s="43"/>
      <c r="D32" s="39" t="str">
        <f t="shared" si="0"/>
        <v/>
      </c>
      <c r="E32" s="267"/>
      <c r="F32" s="267"/>
      <c r="G32" s="283">
        <f t="shared" si="2"/>
        <v>0</v>
      </c>
      <c r="H32" s="267"/>
      <c r="I32" s="267"/>
      <c r="J32" s="267"/>
      <c r="K32" s="267"/>
      <c r="L32" s="283">
        <f t="shared" si="3"/>
        <v>0</v>
      </c>
      <c r="M32" s="267"/>
      <c r="N32" s="268">
        <f t="shared" si="4"/>
        <v>0</v>
      </c>
      <c r="O32" s="30" t="str">
        <f t="shared" si="1"/>
        <v/>
      </c>
    </row>
    <row r="33" spans="1:15" ht="23.1" customHeight="1">
      <c r="A33" s="10">
        <v>27</v>
      </c>
      <c r="B33" s="284"/>
      <c r="C33" s="43"/>
      <c r="D33" s="39" t="str">
        <f t="shared" si="0"/>
        <v/>
      </c>
      <c r="E33" s="267"/>
      <c r="F33" s="267"/>
      <c r="G33" s="283">
        <f t="shared" si="2"/>
        <v>0</v>
      </c>
      <c r="H33" s="267"/>
      <c r="I33" s="267"/>
      <c r="J33" s="267"/>
      <c r="K33" s="267"/>
      <c r="L33" s="283">
        <f t="shared" si="3"/>
        <v>0</v>
      </c>
      <c r="M33" s="267"/>
      <c r="N33" s="268">
        <f t="shared" si="4"/>
        <v>0</v>
      </c>
      <c r="O33" s="30" t="str">
        <f t="shared" si="1"/>
        <v/>
      </c>
    </row>
    <row r="34" spans="1:15" ht="23.1" customHeight="1">
      <c r="A34" s="10">
        <v>28</v>
      </c>
      <c r="B34" s="284"/>
      <c r="C34" s="43"/>
      <c r="D34" s="39" t="str">
        <f t="shared" si="0"/>
        <v/>
      </c>
      <c r="E34" s="267"/>
      <c r="F34" s="267"/>
      <c r="G34" s="283">
        <f t="shared" si="2"/>
        <v>0</v>
      </c>
      <c r="H34" s="267"/>
      <c r="I34" s="267"/>
      <c r="J34" s="267"/>
      <c r="K34" s="267"/>
      <c r="L34" s="283">
        <f t="shared" si="3"/>
        <v>0</v>
      </c>
      <c r="M34" s="267"/>
      <c r="N34" s="268">
        <f t="shared" si="4"/>
        <v>0</v>
      </c>
      <c r="O34" s="30" t="str">
        <f t="shared" si="1"/>
        <v/>
      </c>
    </row>
    <row r="35" spans="1:15" ht="23.1" customHeight="1">
      <c r="A35" s="10">
        <v>29</v>
      </c>
      <c r="B35" s="284"/>
      <c r="C35" s="43"/>
      <c r="D35" s="39" t="str">
        <f t="shared" si="0"/>
        <v/>
      </c>
      <c r="E35" s="267"/>
      <c r="F35" s="267"/>
      <c r="G35" s="283">
        <f t="shared" si="2"/>
        <v>0</v>
      </c>
      <c r="H35" s="267"/>
      <c r="I35" s="267"/>
      <c r="J35" s="267"/>
      <c r="K35" s="267"/>
      <c r="L35" s="283">
        <f t="shared" si="3"/>
        <v>0</v>
      </c>
      <c r="M35" s="267"/>
      <c r="N35" s="268">
        <f t="shared" si="4"/>
        <v>0</v>
      </c>
      <c r="O35" s="30" t="str">
        <f t="shared" si="1"/>
        <v/>
      </c>
    </row>
    <row r="36" spans="1:15" ht="23.1" customHeight="1">
      <c r="A36" s="10">
        <v>30</v>
      </c>
      <c r="B36" s="284"/>
      <c r="C36" s="43"/>
      <c r="D36" s="39" t="str">
        <f t="shared" si="0"/>
        <v/>
      </c>
      <c r="E36" s="267"/>
      <c r="F36" s="267"/>
      <c r="G36" s="283">
        <f t="shared" si="2"/>
        <v>0</v>
      </c>
      <c r="H36" s="267"/>
      <c r="I36" s="267"/>
      <c r="J36" s="267"/>
      <c r="K36" s="267"/>
      <c r="L36" s="283">
        <f t="shared" si="3"/>
        <v>0</v>
      </c>
      <c r="M36" s="267"/>
      <c r="N36" s="268">
        <f t="shared" si="4"/>
        <v>0</v>
      </c>
      <c r="O36" s="30" t="str">
        <f t="shared" si="1"/>
        <v/>
      </c>
    </row>
    <row r="37" spans="1:15" ht="23.1" customHeight="1">
      <c r="A37" s="10">
        <v>31</v>
      </c>
      <c r="B37" s="284"/>
      <c r="C37" s="285"/>
      <c r="D37" s="39"/>
      <c r="E37" s="286"/>
      <c r="F37" s="286"/>
      <c r="G37" s="287">
        <f t="shared" si="2"/>
        <v>0</v>
      </c>
      <c r="H37" s="286"/>
      <c r="I37" s="286"/>
      <c r="J37" s="286"/>
      <c r="K37" s="286"/>
      <c r="L37" s="283">
        <f t="shared" si="3"/>
        <v>0</v>
      </c>
      <c r="M37" s="267"/>
      <c r="N37" s="268">
        <f t="shared" si="4"/>
        <v>0</v>
      </c>
      <c r="O37" s="30"/>
    </row>
    <row r="38" spans="1:15" ht="23.1" customHeight="1">
      <c r="A38" s="10">
        <v>32</v>
      </c>
      <c r="B38" s="284"/>
      <c r="C38" s="285"/>
      <c r="D38" s="39"/>
      <c r="E38" s="286"/>
      <c r="F38" s="286"/>
      <c r="G38" s="287">
        <f t="shared" si="2"/>
        <v>0</v>
      </c>
      <c r="H38" s="286"/>
      <c r="I38" s="286"/>
      <c r="J38" s="286"/>
      <c r="K38" s="286"/>
      <c r="L38" s="283">
        <f t="shared" si="3"/>
        <v>0</v>
      </c>
      <c r="M38" s="267"/>
      <c r="N38" s="268">
        <f t="shared" si="4"/>
        <v>0</v>
      </c>
      <c r="O38" s="30"/>
    </row>
    <row r="39" spans="1:15" ht="23.1" customHeight="1">
      <c r="A39" s="10">
        <v>33</v>
      </c>
      <c r="B39" s="284"/>
      <c r="C39" s="285"/>
      <c r="D39" s="39"/>
      <c r="E39" s="286"/>
      <c r="F39" s="286"/>
      <c r="G39" s="287">
        <f t="shared" si="2"/>
        <v>0</v>
      </c>
      <c r="H39" s="286"/>
      <c r="I39" s="286"/>
      <c r="J39" s="286"/>
      <c r="K39" s="286"/>
      <c r="L39" s="283">
        <f t="shared" si="3"/>
        <v>0</v>
      </c>
      <c r="M39" s="267"/>
      <c r="N39" s="268">
        <f t="shared" si="4"/>
        <v>0</v>
      </c>
      <c r="O39" s="30"/>
    </row>
    <row r="40" spans="1:15" ht="23.1" customHeight="1">
      <c r="A40" s="10">
        <v>34</v>
      </c>
      <c r="B40" s="284"/>
      <c r="C40" s="285"/>
      <c r="D40" s="39"/>
      <c r="E40" s="286"/>
      <c r="F40" s="286"/>
      <c r="G40" s="287">
        <f t="shared" si="2"/>
        <v>0</v>
      </c>
      <c r="H40" s="286"/>
      <c r="I40" s="286"/>
      <c r="J40" s="286"/>
      <c r="K40" s="286"/>
      <c r="L40" s="283">
        <f t="shared" si="3"/>
        <v>0</v>
      </c>
      <c r="M40" s="267"/>
      <c r="N40" s="268">
        <f t="shared" si="4"/>
        <v>0</v>
      </c>
      <c r="O40" s="30"/>
    </row>
    <row r="41" spans="1:15" ht="23.1" customHeight="1">
      <c r="A41" s="10">
        <v>35</v>
      </c>
      <c r="B41" s="284"/>
      <c r="C41" s="285"/>
      <c r="D41" s="39"/>
      <c r="E41" s="286"/>
      <c r="F41" s="286"/>
      <c r="G41" s="287">
        <f t="shared" si="2"/>
        <v>0</v>
      </c>
      <c r="H41" s="286"/>
      <c r="I41" s="286"/>
      <c r="J41" s="286"/>
      <c r="K41" s="286"/>
      <c r="L41" s="283">
        <f t="shared" si="3"/>
        <v>0</v>
      </c>
      <c r="M41" s="267"/>
      <c r="N41" s="268">
        <f t="shared" si="4"/>
        <v>0</v>
      </c>
      <c r="O41" s="30"/>
    </row>
    <row r="42" spans="1:15" ht="23.1" customHeight="1">
      <c r="A42" s="10">
        <v>36</v>
      </c>
      <c r="B42" s="284"/>
      <c r="C42" s="285"/>
      <c r="D42" s="39"/>
      <c r="E42" s="286"/>
      <c r="F42" s="286"/>
      <c r="G42" s="287">
        <f t="shared" si="2"/>
        <v>0</v>
      </c>
      <c r="H42" s="286"/>
      <c r="I42" s="286"/>
      <c r="J42" s="286"/>
      <c r="K42" s="286"/>
      <c r="L42" s="283">
        <f t="shared" si="3"/>
        <v>0</v>
      </c>
      <c r="M42" s="267"/>
      <c r="N42" s="268">
        <f t="shared" si="4"/>
        <v>0</v>
      </c>
      <c r="O42" s="30"/>
    </row>
    <row r="43" spans="1:15" ht="23.1" customHeight="1">
      <c r="A43" s="10">
        <v>37</v>
      </c>
      <c r="B43" s="284"/>
      <c r="C43" s="285"/>
      <c r="D43" s="39"/>
      <c r="E43" s="286"/>
      <c r="F43" s="286"/>
      <c r="G43" s="287">
        <f t="shared" si="2"/>
        <v>0</v>
      </c>
      <c r="H43" s="286"/>
      <c r="I43" s="286"/>
      <c r="J43" s="286"/>
      <c r="K43" s="286"/>
      <c r="L43" s="283">
        <f t="shared" si="3"/>
        <v>0</v>
      </c>
      <c r="M43" s="267"/>
      <c r="N43" s="268">
        <f t="shared" si="4"/>
        <v>0</v>
      </c>
      <c r="O43" s="30"/>
    </row>
    <row r="44" spans="1:15" ht="23.1" customHeight="1">
      <c r="A44" s="10">
        <v>38</v>
      </c>
      <c r="B44" s="284"/>
      <c r="C44" s="285"/>
      <c r="D44" s="39"/>
      <c r="E44" s="286"/>
      <c r="F44" s="286"/>
      <c r="G44" s="287">
        <f>SUM(E44:F44)</f>
        <v>0</v>
      </c>
      <c r="H44" s="286"/>
      <c r="I44" s="286"/>
      <c r="J44" s="286"/>
      <c r="K44" s="286"/>
      <c r="L44" s="283">
        <f t="shared" si="3"/>
        <v>0</v>
      </c>
      <c r="M44" s="267"/>
      <c r="N44" s="268">
        <f t="shared" si="4"/>
        <v>0</v>
      </c>
      <c r="O44" s="30"/>
    </row>
    <row r="45" spans="1:15" ht="23.1" customHeight="1">
      <c r="A45" s="10">
        <v>39</v>
      </c>
      <c r="B45" s="284"/>
      <c r="C45" s="285"/>
      <c r="D45" s="39"/>
      <c r="E45" s="286"/>
      <c r="F45" s="286"/>
      <c r="G45" s="287">
        <f t="shared" si="2"/>
        <v>0</v>
      </c>
      <c r="H45" s="286"/>
      <c r="I45" s="286"/>
      <c r="J45" s="286"/>
      <c r="K45" s="286"/>
      <c r="L45" s="283">
        <f>SUM(H45:K45)</f>
        <v>0</v>
      </c>
      <c r="M45" s="267"/>
      <c r="N45" s="268">
        <f t="shared" si="4"/>
        <v>0</v>
      </c>
      <c r="O45" s="30"/>
    </row>
    <row r="46" spans="1:15" ht="23.1" customHeight="1">
      <c r="A46" s="10">
        <v>40</v>
      </c>
      <c r="B46" s="284"/>
      <c r="C46" s="285"/>
      <c r="D46" s="39"/>
      <c r="E46" s="286"/>
      <c r="F46" s="286"/>
      <c r="G46" s="287">
        <f t="shared" si="2"/>
        <v>0</v>
      </c>
      <c r="H46" s="286"/>
      <c r="I46" s="286"/>
      <c r="J46" s="286"/>
      <c r="K46" s="286"/>
      <c r="L46" s="283">
        <f t="shared" si="3"/>
        <v>0</v>
      </c>
      <c r="M46" s="267"/>
      <c r="N46" s="268">
        <f t="shared" si="4"/>
        <v>0</v>
      </c>
      <c r="O46" s="30"/>
    </row>
    <row r="47" spans="1:15" ht="23.1" customHeight="1">
      <c r="A47" s="10">
        <v>41</v>
      </c>
      <c r="B47" s="284"/>
      <c r="C47" s="285"/>
      <c r="D47" s="39"/>
      <c r="E47" s="286"/>
      <c r="F47" s="286"/>
      <c r="G47" s="287">
        <f t="shared" si="2"/>
        <v>0</v>
      </c>
      <c r="H47" s="286"/>
      <c r="I47" s="286"/>
      <c r="J47" s="286"/>
      <c r="K47" s="286"/>
      <c r="L47" s="283">
        <f t="shared" si="3"/>
        <v>0</v>
      </c>
      <c r="M47" s="267"/>
      <c r="N47" s="268">
        <f t="shared" si="4"/>
        <v>0</v>
      </c>
      <c r="O47" s="30"/>
    </row>
    <row r="48" spans="1:15" ht="23.1" customHeight="1">
      <c r="A48" s="10">
        <v>42</v>
      </c>
      <c r="B48" s="284"/>
      <c r="C48" s="285"/>
      <c r="D48" s="39"/>
      <c r="E48" s="286"/>
      <c r="F48" s="286"/>
      <c r="G48" s="287">
        <f t="shared" si="2"/>
        <v>0</v>
      </c>
      <c r="H48" s="286"/>
      <c r="I48" s="286"/>
      <c r="J48" s="286"/>
      <c r="K48" s="286"/>
      <c r="L48" s="283">
        <f t="shared" si="3"/>
        <v>0</v>
      </c>
      <c r="M48" s="267"/>
      <c r="N48" s="268">
        <f t="shared" si="4"/>
        <v>0</v>
      </c>
      <c r="O48" s="30"/>
    </row>
    <row r="49" spans="1:15" ht="23.1" customHeight="1">
      <c r="A49" s="10">
        <v>43</v>
      </c>
      <c r="B49" s="284"/>
      <c r="C49" s="285"/>
      <c r="D49" s="39"/>
      <c r="E49" s="286"/>
      <c r="F49" s="286"/>
      <c r="G49" s="287">
        <f>SUM(E49:F49)</f>
        <v>0</v>
      </c>
      <c r="H49" s="286"/>
      <c r="I49" s="286"/>
      <c r="J49" s="286"/>
      <c r="K49" s="286"/>
      <c r="L49" s="283">
        <f t="shared" si="3"/>
        <v>0</v>
      </c>
      <c r="M49" s="267"/>
      <c r="N49" s="268">
        <f t="shared" si="4"/>
        <v>0</v>
      </c>
      <c r="O49" s="30"/>
    </row>
    <row r="50" spans="1:15" ht="23.1" customHeight="1">
      <c r="A50" s="10">
        <v>44</v>
      </c>
      <c r="B50" s="284"/>
      <c r="C50" s="285"/>
      <c r="D50" s="39"/>
      <c r="E50" s="286"/>
      <c r="F50" s="286"/>
      <c r="G50" s="287">
        <f t="shared" ref="G50:G53" si="5">SUM(E50:F50)</f>
        <v>0</v>
      </c>
      <c r="H50" s="286"/>
      <c r="I50" s="286"/>
      <c r="J50" s="286"/>
      <c r="K50" s="286"/>
      <c r="L50" s="283">
        <f t="shared" si="3"/>
        <v>0</v>
      </c>
      <c r="M50" s="267"/>
      <c r="N50" s="268">
        <f t="shared" si="4"/>
        <v>0</v>
      </c>
      <c r="O50" s="30"/>
    </row>
    <row r="51" spans="1:15" ht="23.1" customHeight="1">
      <c r="A51" s="10">
        <v>45</v>
      </c>
      <c r="B51" s="284"/>
      <c r="C51" s="285"/>
      <c r="D51" s="39"/>
      <c r="E51" s="286"/>
      <c r="F51" s="286"/>
      <c r="G51" s="287">
        <f t="shared" si="5"/>
        <v>0</v>
      </c>
      <c r="H51" s="286"/>
      <c r="I51" s="286"/>
      <c r="J51" s="286"/>
      <c r="K51" s="286"/>
      <c r="L51" s="283">
        <f t="shared" si="3"/>
        <v>0</v>
      </c>
      <c r="M51" s="267"/>
      <c r="N51" s="268">
        <f t="shared" si="4"/>
        <v>0</v>
      </c>
      <c r="O51" s="30"/>
    </row>
    <row r="52" spans="1:15" ht="23.1" customHeight="1">
      <c r="A52" s="10">
        <v>46</v>
      </c>
      <c r="B52" s="284"/>
      <c r="C52" s="285"/>
      <c r="D52" s="39"/>
      <c r="E52" s="286"/>
      <c r="F52" s="286"/>
      <c r="G52" s="287">
        <f t="shared" si="5"/>
        <v>0</v>
      </c>
      <c r="H52" s="286"/>
      <c r="I52" s="286"/>
      <c r="J52" s="286"/>
      <c r="K52" s="286"/>
      <c r="L52" s="283">
        <f t="shared" si="3"/>
        <v>0</v>
      </c>
      <c r="M52" s="267"/>
      <c r="N52" s="268">
        <f t="shared" si="4"/>
        <v>0</v>
      </c>
      <c r="O52" s="30"/>
    </row>
    <row r="53" spans="1:15" ht="23.1" customHeight="1">
      <c r="A53" s="10">
        <v>47</v>
      </c>
      <c r="B53" s="284"/>
      <c r="C53" s="285"/>
      <c r="D53" s="39"/>
      <c r="E53" s="286"/>
      <c r="F53" s="286"/>
      <c r="G53" s="287">
        <f t="shared" si="5"/>
        <v>0</v>
      </c>
      <c r="H53" s="286"/>
      <c r="I53" s="286"/>
      <c r="J53" s="286"/>
      <c r="K53" s="286"/>
      <c r="L53" s="283">
        <f>SUM(H53:K53)</f>
        <v>0</v>
      </c>
      <c r="M53" s="267"/>
      <c r="N53" s="268">
        <f t="shared" si="4"/>
        <v>0</v>
      </c>
      <c r="O53" s="30"/>
    </row>
    <row r="54" spans="1:15" ht="23.1" customHeight="1">
      <c r="B54" s="275" t="s">
        <v>5</v>
      </c>
      <c r="C54" s="277">
        <f>O54</f>
        <v>0</v>
      </c>
      <c r="D54" s="278" t="s">
        <v>85</v>
      </c>
      <c r="E54" s="276">
        <f>SUM(E7:E53)</f>
        <v>0</v>
      </c>
      <c r="F54" s="276">
        <f>SUM(F7:F53)</f>
        <v>0</v>
      </c>
      <c r="G54" s="276">
        <f>SUM(E54:F54)</f>
        <v>0</v>
      </c>
      <c r="H54" s="276">
        <f>SUM(H7:H53)</f>
        <v>0</v>
      </c>
      <c r="I54" s="276">
        <f t="shared" ref="I54:J54" si="6">SUM(I7:I53)</f>
        <v>0</v>
      </c>
      <c r="J54" s="276">
        <f t="shared" si="6"/>
        <v>0</v>
      </c>
      <c r="K54" s="276">
        <f>SUM(K7:K53)</f>
        <v>0</v>
      </c>
      <c r="L54" s="269">
        <f>SUM(H54:K54)</f>
        <v>0</v>
      </c>
      <c r="M54" s="269">
        <f>SUM(M7:M53)</f>
        <v>0</v>
      </c>
      <c r="N54" s="268">
        <f>SUM(L54,G54,M54)</f>
        <v>0</v>
      </c>
      <c r="O54" s="30">
        <f>SUM(O7:O36)</f>
        <v>0</v>
      </c>
    </row>
    <row r="55" spans="1:15" ht="23.25" customHeight="1">
      <c r="B55" s="483" t="s">
        <v>80</v>
      </c>
      <c r="C55" s="483"/>
      <c r="D55" s="483"/>
      <c r="E55" s="483"/>
      <c r="F55" s="483"/>
      <c r="G55" s="483"/>
      <c r="H55" s="483"/>
      <c r="I55" s="483"/>
      <c r="J55" s="483"/>
      <c r="K55" s="483"/>
      <c r="L55" s="483"/>
      <c r="M55" s="483"/>
      <c r="N55" s="483"/>
    </row>
    <row r="56" spans="1:15" ht="31.5" customHeight="1">
      <c r="B56" s="515" t="s">
        <v>444</v>
      </c>
      <c r="C56" s="488"/>
      <c r="D56" s="488"/>
      <c r="E56" s="488"/>
      <c r="F56" s="488"/>
      <c r="G56" s="488"/>
      <c r="H56" s="488"/>
      <c r="I56" s="488"/>
      <c r="J56" s="488"/>
      <c r="K56" s="488"/>
      <c r="L56" s="488"/>
      <c r="M56" s="488"/>
      <c r="N56" s="488"/>
    </row>
  </sheetData>
  <mergeCells count="12">
    <mergeCell ref="B55:N55"/>
    <mergeCell ref="B56:N56"/>
    <mergeCell ref="B1:L1"/>
    <mergeCell ref="C2:N2"/>
    <mergeCell ref="M3:N3"/>
    <mergeCell ref="B4:B6"/>
    <mergeCell ref="C4:C6"/>
    <mergeCell ref="D4:D6"/>
    <mergeCell ref="E4:G4"/>
    <mergeCell ref="H4:L4"/>
    <mergeCell ref="M4:M5"/>
    <mergeCell ref="N4:N5"/>
  </mergeCells>
  <phoneticPr fontId="2"/>
  <dataValidations count="1">
    <dataValidation allowBlank="1" showInputMessage="1" showErrorMessage="1" promptTitle="自動入力" prompt="入力不要" sqref="D7:D53" xr:uid="{B3D0D29F-2A8F-47C5-93E9-968BF546DBEB}"/>
  </dataValidations>
  <pageMargins left="0.7" right="0.47" top="0.37" bottom="0.2" header="0.3" footer="0.2"/>
  <pageSetup paperSize="9" scale="66" orientation="portrait" r:id="rId1"/>
  <drawing r:id="rId2"/>
  <legacy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CCFFCC"/>
  </sheetPr>
  <dimension ref="A1:N26"/>
  <sheetViews>
    <sheetView view="pageBreakPreview" zoomScaleNormal="100" zoomScaleSheetLayoutView="100" workbookViewId="0">
      <selection activeCell="AC62" sqref="AC62"/>
    </sheetView>
  </sheetViews>
  <sheetFormatPr defaultColWidth="9" defaultRowHeight="14.25"/>
  <cols>
    <col min="1" max="1" width="23" style="3" customWidth="1"/>
    <col min="2" max="14" width="8.875" style="3" customWidth="1"/>
    <col min="15" max="15" width="10.625" style="3" customWidth="1"/>
    <col min="16" max="16384" width="9" style="3"/>
  </cols>
  <sheetData>
    <row r="1" spans="1:14" ht="20.100000000000001" customHeight="1">
      <c r="A1" s="560" t="s">
        <v>201</v>
      </c>
      <c r="B1" s="560"/>
    </row>
    <row r="2" spans="1:14" ht="24.95" customHeight="1">
      <c r="A2" s="600" t="s">
        <v>183</v>
      </c>
      <c r="B2" s="600"/>
      <c r="C2" s="600"/>
      <c r="D2" s="600"/>
      <c r="E2" s="600"/>
      <c r="F2" s="600"/>
      <c r="G2" s="600"/>
      <c r="H2" s="600"/>
      <c r="I2" s="600"/>
      <c r="J2" s="600"/>
      <c r="K2" s="600"/>
      <c r="L2" s="600"/>
      <c r="M2" s="600"/>
      <c r="N2" s="600"/>
    </row>
    <row r="3" spans="1:14" ht="19.5" customHeight="1">
      <c r="A3" s="8"/>
      <c r="B3" s="10"/>
      <c r="C3" s="10"/>
      <c r="D3" s="10"/>
      <c r="E3" s="10"/>
      <c r="F3" s="10"/>
      <c r="G3" s="10"/>
      <c r="H3" s="10"/>
      <c r="I3" s="10"/>
      <c r="J3" s="10"/>
      <c r="K3" s="659" t="s">
        <v>338</v>
      </c>
      <c r="L3" s="659"/>
      <c r="M3" s="659"/>
      <c r="N3" s="659"/>
    </row>
    <row r="4" spans="1:14" ht="21.95" customHeight="1">
      <c r="A4" s="33" t="s">
        <v>8</v>
      </c>
      <c r="B4" s="85" t="s">
        <v>12</v>
      </c>
      <c r="C4" s="86" t="s">
        <v>13</v>
      </c>
      <c r="D4" s="86" t="s">
        <v>14</v>
      </c>
      <c r="E4" s="86" t="s">
        <v>15</v>
      </c>
      <c r="F4" s="86" t="s">
        <v>16</v>
      </c>
      <c r="G4" s="86" t="s">
        <v>17</v>
      </c>
      <c r="H4" s="86" t="s">
        <v>18</v>
      </c>
      <c r="I4" s="86" t="s">
        <v>19</v>
      </c>
      <c r="J4" s="86" t="s">
        <v>20</v>
      </c>
      <c r="K4" s="86" t="s">
        <v>21</v>
      </c>
      <c r="L4" s="86" t="s">
        <v>22</v>
      </c>
      <c r="M4" s="86" t="s">
        <v>23</v>
      </c>
      <c r="N4" s="87" t="s">
        <v>24</v>
      </c>
    </row>
    <row r="5" spans="1:14" ht="21.95" customHeight="1">
      <c r="A5" s="246"/>
      <c r="B5" s="107"/>
      <c r="C5" s="108"/>
      <c r="D5" s="108"/>
      <c r="E5" s="108"/>
      <c r="F5" s="108"/>
      <c r="G5" s="108"/>
      <c r="H5" s="108"/>
      <c r="I5" s="108"/>
      <c r="J5" s="108"/>
      <c r="K5" s="108"/>
      <c r="L5" s="108"/>
      <c r="M5" s="108"/>
      <c r="N5" s="84">
        <f>SUM(B5:M5)</f>
        <v>0</v>
      </c>
    </row>
    <row r="6" spans="1:14" ht="21.95" customHeight="1">
      <c r="A6" s="246"/>
      <c r="B6" s="107"/>
      <c r="C6" s="108"/>
      <c r="D6" s="108"/>
      <c r="E6" s="108"/>
      <c r="F6" s="108"/>
      <c r="G6" s="108"/>
      <c r="H6" s="108"/>
      <c r="I6" s="108"/>
      <c r="J6" s="108"/>
      <c r="K6" s="108"/>
      <c r="L6" s="108"/>
      <c r="M6" s="108"/>
      <c r="N6" s="84">
        <f t="shared" ref="N6:N24" si="0">SUM(B6:M6)</f>
        <v>0</v>
      </c>
    </row>
    <row r="7" spans="1:14" ht="21.95" customHeight="1">
      <c r="A7" s="246"/>
      <c r="B7" s="107"/>
      <c r="C7" s="108"/>
      <c r="D7" s="108"/>
      <c r="E7" s="108"/>
      <c r="F7" s="108"/>
      <c r="G7" s="108"/>
      <c r="H7" s="108"/>
      <c r="I7" s="108"/>
      <c r="J7" s="108"/>
      <c r="K7" s="108"/>
      <c r="L7" s="108"/>
      <c r="M7" s="108"/>
      <c r="N7" s="84">
        <f t="shared" si="0"/>
        <v>0</v>
      </c>
    </row>
    <row r="8" spans="1:14" ht="21.95" customHeight="1">
      <c r="A8" s="246"/>
      <c r="B8" s="107"/>
      <c r="C8" s="108"/>
      <c r="D8" s="108"/>
      <c r="E8" s="108"/>
      <c r="F8" s="108"/>
      <c r="G8" s="108"/>
      <c r="H8" s="108"/>
      <c r="I8" s="108"/>
      <c r="J8" s="108"/>
      <c r="K8" s="108"/>
      <c r="L8" s="108"/>
      <c r="M8" s="108"/>
      <c r="N8" s="84">
        <f t="shared" si="0"/>
        <v>0</v>
      </c>
    </row>
    <row r="9" spans="1:14" ht="21.95" customHeight="1">
      <c r="A9" s="246"/>
      <c r="B9" s="107"/>
      <c r="C9" s="108"/>
      <c r="D9" s="108"/>
      <c r="E9" s="108"/>
      <c r="F9" s="108"/>
      <c r="G9" s="108"/>
      <c r="H9" s="108"/>
      <c r="I9" s="108"/>
      <c r="J9" s="108"/>
      <c r="K9" s="108"/>
      <c r="L9" s="108"/>
      <c r="M9" s="108"/>
      <c r="N9" s="84">
        <f t="shared" si="0"/>
        <v>0</v>
      </c>
    </row>
    <row r="10" spans="1:14" ht="21.95" customHeight="1">
      <c r="A10" s="246"/>
      <c r="B10" s="107"/>
      <c r="C10" s="108"/>
      <c r="D10" s="108"/>
      <c r="E10" s="108"/>
      <c r="F10" s="108"/>
      <c r="G10" s="108"/>
      <c r="H10" s="108"/>
      <c r="I10" s="108"/>
      <c r="J10" s="108"/>
      <c r="K10" s="108"/>
      <c r="L10" s="108"/>
      <c r="M10" s="108"/>
      <c r="N10" s="84">
        <f t="shared" si="0"/>
        <v>0</v>
      </c>
    </row>
    <row r="11" spans="1:14" ht="21.95" customHeight="1">
      <c r="A11" s="246"/>
      <c r="B11" s="107"/>
      <c r="C11" s="108"/>
      <c r="D11" s="108"/>
      <c r="E11" s="108"/>
      <c r="F11" s="108"/>
      <c r="G11" s="108"/>
      <c r="H11" s="108"/>
      <c r="I11" s="108"/>
      <c r="J11" s="108"/>
      <c r="K11" s="108"/>
      <c r="L11" s="108"/>
      <c r="M11" s="108"/>
      <c r="N11" s="84">
        <f t="shared" si="0"/>
        <v>0</v>
      </c>
    </row>
    <row r="12" spans="1:14" ht="21.95" customHeight="1">
      <c r="A12" s="246"/>
      <c r="B12" s="107"/>
      <c r="C12" s="108"/>
      <c r="D12" s="108"/>
      <c r="E12" s="108"/>
      <c r="F12" s="108"/>
      <c r="G12" s="108"/>
      <c r="H12" s="108"/>
      <c r="I12" s="108"/>
      <c r="J12" s="108"/>
      <c r="K12" s="108"/>
      <c r="L12" s="108"/>
      <c r="M12" s="108"/>
      <c r="N12" s="84">
        <f t="shared" si="0"/>
        <v>0</v>
      </c>
    </row>
    <row r="13" spans="1:14" ht="21.95" customHeight="1">
      <c r="A13" s="246"/>
      <c r="B13" s="107"/>
      <c r="C13" s="108"/>
      <c r="D13" s="108"/>
      <c r="E13" s="108"/>
      <c r="F13" s="108"/>
      <c r="G13" s="108"/>
      <c r="H13" s="108"/>
      <c r="I13" s="108"/>
      <c r="J13" s="108"/>
      <c r="K13" s="108"/>
      <c r="L13" s="108"/>
      <c r="M13" s="108"/>
      <c r="N13" s="84">
        <f t="shared" si="0"/>
        <v>0</v>
      </c>
    </row>
    <row r="14" spans="1:14" ht="21.95" customHeight="1">
      <c r="A14" s="246"/>
      <c r="B14" s="107"/>
      <c r="C14" s="108"/>
      <c r="D14" s="108"/>
      <c r="E14" s="108"/>
      <c r="F14" s="108"/>
      <c r="G14" s="108"/>
      <c r="H14" s="108"/>
      <c r="I14" s="108"/>
      <c r="J14" s="108"/>
      <c r="K14" s="108"/>
      <c r="L14" s="108"/>
      <c r="M14" s="108"/>
      <c r="N14" s="84">
        <f t="shared" si="0"/>
        <v>0</v>
      </c>
    </row>
    <row r="15" spans="1:14" ht="21.95" customHeight="1">
      <c r="A15" s="246"/>
      <c r="B15" s="107"/>
      <c r="C15" s="108"/>
      <c r="D15" s="108"/>
      <c r="E15" s="108"/>
      <c r="F15" s="108"/>
      <c r="G15" s="108"/>
      <c r="H15" s="108"/>
      <c r="I15" s="108"/>
      <c r="J15" s="108"/>
      <c r="K15" s="108"/>
      <c r="L15" s="108"/>
      <c r="M15" s="108"/>
      <c r="N15" s="84">
        <f t="shared" si="0"/>
        <v>0</v>
      </c>
    </row>
    <row r="16" spans="1:14" ht="21.95" customHeight="1">
      <c r="A16" s="246"/>
      <c r="B16" s="107"/>
      <c r="C16" s="108"/>
      <c r="D16" s="108"/>
      <c r="E16" s="108"/>
      <c r="F16" s="108"/>
      <c r="G16" s="108"/>
      <c r="H16" s="108"/>
      <c r="I16" s="108"/>
      <c r="J16" s="108"/>
      <c r="K16" s="108"/>
      <c r="L16" s="108"/>
      <c r="M16" s="108"/>
      <c r="N16" s="84">
        <f t="shared" si="0"/>
        <v>0</v>
      </c>
    </row>
    <row r="17" spans="1:14" ht="21.95" customHeight="1">
      <c r="A17" s="246"/>
      <c r="B17" s="107"/>
      <c r="C17" s="108"/>
      <c r="D17" s="108"/>
      <c r="E17" s="108"/>
      <c r="F17" s="108"/>
      <c r="G17" s="108"/>
      <c r="H17" s="108"/>
      <c r="I17" s="108"/>
      <c r="J17" s="108"/>
      <c r="K17" s="108"/>
      <c r="L17" s="108"/>
      <c r="M17" s="108"/>
      <c r="N17" s="84">
        <f t="shared" si="0"/>
        <v>0</v>
      </c>
    </row>
    <row r="18" spans="1:14" ht="21.95" customHeight="1">
      <c r="A18" s="246"/>
      <c r="B18" s="107"/>
      <c r="C18" s="108"/>
      <c r="D18" s="108"/>
      <c r="E18" s="108"/>
      <c r="F18" s="108"/>
      <c r="G18" s="108"/>
      <c r="H18" s="108"/>
      <c r="I18" s="108"/>
      <c r="J18" s="108"/>
      <c r="K18" s="108"/>
      <c r="L18" s="108"/>
      <c r="M18" s="108"/>
      <c r="N18" s="84">
        <f t="shared" si="0"/>
        <v>0</v>
      </c>
    </row>
    <row r="19" spans="1:14" ht="21.95" customHeight="1">
      <c r="A19" s="246"/>
      <c r="B19" s="107"/>
      <c r="C19" s="108"/>
      <c r="D19" s="108"/>
      <c r="E19" s="108"/>
      <c r="F19" s="108"/>
      <c r="G19" s="108"/>
      <c r="H19" s="108"/>
      <c r="I19" s="108"/>
      <c r="J19" s="108"/>
      <c r="K19" s="108"/>
      <c r="L19" s="108"/>
      <c r="M19" s="108"/>
      <c r="N19" s="84">
        <f t="shared" si="0"/>
        <v>0</v>
      </c>
    </row>
    <row r="20" spans="1:14" ht="21.95" customHeight="1">
      <c r="A20" s="246"/>
      <c r="B20" s="107"/>
      <c r="C20" s="108"/>
      <c r="D20" s="108"/>
      <c r="E20" s="108"/>
      <c r="F20" s="108"/>
      <c r="G20" s="108"/>
      <c r="H20" s="108"/>
      <c r="I20" s="108"/>
      <c r="J20" s="108"/>
      <c r="K20" s="108"/>
      <c r="L20" s="108"/>
      <c r="M20" s="108"/>
      <c r="N20" s="84">
        <f t="shared" si="0"/>
        <v>0</v>
      </c>
    </row>
    <row r="21" spans="1:14" ht="21.95" customHeight="1">
      <c r="A21" s="246"/>
      <c r="B21" s="107"/>
      <c r="C21" s="108"/>
      <c r="D21" s="108"/>
      <c r="E21" s="108"/>
      <c r="F21" s="108"/>
      <c r="G21" s="108"/>
      <c r="H21" s="108"/>
      <c r="I21" s="108"/>
      <c r="J21" s="108"/>
      <c r="K21" s="108"/>
      <c r="L21" s="108"/>
      <c r="M21" s="108"/>
      <c r="N21" s="84">
        <f t="shared" si="0"/>
        <v>0</v>
      </c>
    </row>
    <row r="22" spans="1:14" ht="21.95" customHeight="1">
      <c r="A22" s="246"/>
      <c r="B22" s="107"/>
      <c r="C22" s="108"/>
      <c r="D22" s="108"/>
      <c r="E22" s="108"/>
      <c r="F22" s="108"/>
      <c r="G22" s="108"/>
      <c r="H22" s="108"/>
      <c r="I22" s="108"/>
      <c r="J22" s="108"/>
      <c r="K22" s="108"/>
      <c r="L22" s="108"/>
      <c r="M22" s="108"/>
      <c r="N22" s="84">
        <f t="shared" si="0"/>
        <v>0</v>
      </c>
    </row>
    <row r="23" spans="1:14" ht="21.95" customHeight="1">
      <c r="A23" s="246"/>
      <c r="B23" s="107"/>
      <c r="C23" s="108"/>
      <c r="D23" s="108"/>
      <c r="E23" s="108"/>
      <c r="F23" s="108"/>
      <c r="G23" s="108"/>
      <c r="H23" s="108"/>
      <c r="I23" s="108"/>
      <c r="J23" s="108"/>
      <c r="K23" s="108"/>
      <c r="L23" s="108"/>
      <c r="M23" s="108"/>
      <c r="N23" s="84">
        <f t="shared" si="0"/>
        <v>0</v>
      </c>
    </row>
    <row r="24" spans="1:14" ht="21.95" customHeight="1">
      <c r="A24" s="246"/>
      <c r="B24" s="107"/>
      <c r="C24" s="108"/>
      <c r="D24" s="108"/>
      <c r="E24" s="108"/>
      <c r="F24" s="108"/>
      <c r="G24" s="108"/>
      <c r="H24" s="108"/>
      <c r="I24" s="108"/>
      <c r="J24" s="108"/>
      <c r="K24" s="108"/>
      <c r="L24" s="108"/>
      <c r="M24" s="108"/>
      <c r="N24" s="84">
        <f t="shared" si="0"/>
        <v>0</v>
      </c>
    </row>
    <row r="25" spans="1:14" ht="21.95" customHeight="1">
      <c r="A25" s="90" t="s">
        <v>24</v>
      </c>
      <c r="B25" s="91">
        <f t="shared" ref="B25:N25" si="1">SUM(B5:B24)</f>
        <v>0</v>
      </c>
      <c r="C25" s="88">
        <f t="shared" si="1"/>
        <v>0</v>
      </c>
      <c r="D25" s="88">
        <f t="shared" si="1"/>
        <v>0</v>
      </c>
      <c r="E25" s="88">
        <f t="shared" si="1"/>
        <v>0</v>
      </c>
      <c r="F25" s="88">
        <f t="shared" si="1"/>
        <v>0</v>
      </c>
      <c r="G25" s="88">
        <f t="shared" si="1"/>
        <v>0</v>
      </c>
      <c r="H25" s="88">
        <f t="shared" si="1"/>
        <v>0</v>
      </c>
      <c r="I25" s="88">
        <f t="shared" si="1"/>
        <v>0</v>
      </c>
      <c r="J25" s="88">
        <f t="shared" si="1"/>
        <v>0</v>
      </c>
      <c r="K25" s="88">
        <f t="shared" si="1"/>
        <v>0</v>
      </c>
      <c r="L25" s="88">
        <f t="shared" si="1"/>
        <v>0</v>
      </c>
      <c r="M25" s="88">
        <f t="shared" si="1"/>
        <v>0</v>
      </c>
      <c r="N25" s="89">
        <f t="shared" si="1"/>
        <v>0</v>
      </c>
    </row>
    <row r="26" spans="1:14" ht="19.5" customHeight="1">
      <c r="A26" s="660" t="s">
        <v>182</v>
      </c>
      <c r="B26" s="660"/>
      <c r="C26" s="660"/>
      <c r="D26" s="660"/>
      <c r="E26" s="660"/>
      <c r="F26" s="660"/>
      <c r="G26" s="660"/>
      <c r="H26" s="660"/>
      <c r="I26" s="660"/>
      <c r="J26" s="660"/>
      <c r="K26" s="660"/>
      <c r="L26" s="660"/>
      <c r="M26" s="660"/>
      <c r="N26" s="660"/>
    </row>
  </sheetData>
  <mergeCells count="4">
    <mergeCell ref="A1:B1"/>
    <mergeCell ref="A2:N2"/>
    <mergeCell ref="K3:N3"/>
    <mergeCell ref="A26:N26"/>
  </mergeCells>
  <phoneticPr fontId="2"/>
  <printOptions horizontalCentered="1"/>
  <pageMargins left="0.23622047244094491" right="0.23622047244094491" top="0.74803149606299213" bottom="0.23" header="0.31496062992125984" footer="0.31496062992125984"/>
  <pageSetup paperSize="9"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CCFFCC"/>
  </sheetPr>
  <dimension ref="A1:N26"/>
  <sheetViews>
    <sheetView view="pageBreakPreview" zoomScaleNormal="100" zoomScaleSheetLayoutView="100" workbookViewId="0">
      <selection activeCell="AC62" sqref="AC62"/>
    </sheetView>
  </sheetViews>
  <sheetFormatPr defaultColWidth="9" defaultRowHeight="14.25"/>
  <cols>
    <col min="1" max="1" width="20.5" style="3" customWidth="1"/>
    <col min="2" max="13" width="9.5" style="3" customWidth="1"/>
    <col min="14" max="14" width="10.25" style="3" customWidth="1"/>
    <col min="15" max="15" width="10.625" style="3" customWidth="1"/>
    <col min="16" max="16384" width="9" style="3"/>
  </cols>
  <sheetData>
    <row r="1" spans="1:14" ht="20.100000000000001" customHeight="1">
      <c r="A1" s="560" t="s">
        <v>181</v>
      </c>
      <c r="B1" s="560"/>
    </row>
    <row r="2" spans="1:14" ht="24.95" customHeight="1">
      <c r="A2" s="600" t="s">
        <v>337</v>
      </c>
      <c r="B2" s="600"/>
      <c r="C2" s="600"/>
      <c r="D2" s="600"/>
      <c r="E2" s="600"/>
      <c r="F2" s="600"/>
      <c r="G2" s="600"/>
      <c r="H2" s="600"/>
      <c r="I2" s="600"/>
      <c r="J2" s="600"/>
      <c r="K2" s="600"/>
      <c r="L2" s="600"/>
      <c r="M2" s="600"/>
      <c r="N2" s="600"/>
    </row>
    <row r="3" spans="1:14" ht="19.5" customHeight="1">
      <c r="A3" s="8"/>
      <c r="B3" s="10"/>
      <c r="C3" s="10"/>
      <c r="D3" s="10"/>
      <c r="E3" s="10"/>
      <c r="F3" s="10"/>
      <c r="G3" s="10"/>
      <c r="H3" s="10"/>
      <c r="I3" s="10"/>
      <c r="J3" s="10"/>
      <c r="K3" s="659" t="s">
        <v>339</v>
      </c>
      <c r="L3" s="659"/>
      <c r="M3" s="659"/>
      <c r="N3" s="659"/>
    </row>
    <row r="4" spans="1:14" ht="21.95" customHeight="1">
      <c r="A4" s="33" t="s">
        <v>8</v>
      </c>
      <c r="B4" s="85" t="s">
        <v>12</v>
      </c>
      <c r="C4" s="86" t="s">
        <v>13</v>
      </c>
      <c r="D4" s="86" t="s">
        <v>14</v>
      </c>
      <c r="E4" s="86" t="s">
        <v>15</v>
      </c>
      <c r="F4" s="86" t="s">
        <v>16</v>
      </c>
      <c r="G4" s="86" t="s">
        <v>17</v>
      </c>
      <c r="H4" s="86" t="s">
        <v>18</v>
      </c>
      <c r="I4" s="86" t="s">
        <v>19</v>
      </c>
      <c r="J4" s="86" t="s">
        <v>20</v>
      </c>
      <c r="K4" s="86" t="s">
        <v>21</v>
      </c>
      <c r="L4" s="86" t="s">
        <v>22</v>
      </c>
      <c r="M4" s="86" t="s">
        <v>23</v>
      </c>
      <c r="N4" s="87" t="s">
        <v>24</v>
      </c>
    </row>
    <row r="5" spans="1:14" ht="21.95" customHeight="1">
      <c r="A5" s="246"/>
      <c r="B5" s="109"/>
      <c r="C5" s="110"/>
      <c r="D5" s="110"/>
      <c r="E5" s="110"/>
      <c r="F5" s="110"/>
      <c r="G5" s="110"/>
      <c r="H5" s="110"/>
      <c r="I5" s="110"/>
      <c r="J5" s="110"/>
      <c r="K5" s="110"/>
      <c r="L5" s="110"/>
      <c r="M5" s="110"/>
      <c r="N5" s="94">
        <f>SUM(B5:M5)</f>
        <v>0</v>
      </c>
    </row>
    <row r="6" spans="1:14" ht="21.95" customHeight="1">
      <c r="A6" s="246"/>
      <c r="B6" s="109"/>
      <c r="C6" s="110"/>
      <c r="D6" s="110"/>
      <c r="E6" s="110"/>
      <c r="F6" s="110"/>
      <c r="G6" s="110"/>
      <c r="H6" s="110"/>
      <c r="I6" s="110"/>
      <c r="J6" s="110"/>
      <c r="K6" s="110"/>
      <c r="L6" s="110"/>
      <c r="M6" s="110"/>
      <c r="N6" s="94">
        <f t="shared" ref="N6:N24" si="0">SUM(B6:M6)</f>
        <v>0</v>
      </c>
    </row>
    <row r="7" spans="1:14" ht="21.95" customHeight="1">
      <c r="A7" s="246"/>
      <c r="B7" s="109"/>
      <c r="C7" s="110"/>
      <c r="D7" s="110"/>
      <c r="E7" s="110"/>
      <c r="F7" s="110"/>
      <c r="G7" s="110"/>
      <c r="H7" s="110"/>
      <c r="I7" s="110"/>
      <c r="J7" s="110"/>
      <c r="K7" s="110"/>
      <c r="L7" s="110"/>
      <c r="M7" s="110"/>
      <c r="N7" s="94">
        <f t="shared" si="0"/>
        <v>0</v>
      </c>
    </row>
    <row r="8" spans="1:14" ht="21.95" customHeight="1">
      <c r="A8" s="246"/>
      <c r="B8" s="109"/>
      <c r="C8" s="110"/>
      <c r="D8" s="110"/>
      <c r="E8" s="110"/>
      <c r="F8" s="110"/>
      <c r="G8" s="110"/>
      <c r="H8" s="110"/>
      <c r="I8" s="110"/>
      <c r="J8" s="110"/>
      <c r="K8" s="110"/>
      <c r="L8" s="110"/>
      <c r="M8" s="110"/>
      <c r="N8" s="94">
        <f t="shared" si="0"/>
        <v>0</v>
      </c>
    </row>
    <row r="9" spans="1:14" ht="21.95" customHeight="1">
      <c r="A9" s="246"/>
      <c r="B9" s="109"/>
      <c r="C9" s="110"/>
      <c r="D9" s="110"/>
      <c r="E9" s="110"/>
      <c r="F9" s="110"/>
      <c r="G9" s="110"/>
      <c r="H9" s="110"/>
      <c r="I9" s="110"/>
      <c r="J9" s="110"/>
      <c r="K9" s="110"/>
      <c r="L9" s="110"/>
      <c r="M9" s="110"/>
      <c r="N9" s="94">
        <f t="shared" si="0"/>
        <v>0</v>
      </c>
    </row>
    <row r="10" spans="1:14" ht="21.95" customHeight="1">
      <c r="A10" s="246"/>
      <c r="B10" s="109"/>
      <c r="C10" s="110"/>
      <c r="D10" s="110"/>
      <c r="E10" s="110"/>
      <c r="F10" s="110"/>
      <c r="G10" s="110"/>
      <c r="H10" s="110"/>
      <c r="I10" s="110"/>
      <c r="J10" s="110"/>
      <c r="K10" s="110"/>
      <c r="L10" s="110"/>
      <c r="M10" s="110"/>
      <c r="N10" s="94">
        <f t="shared" si="0"/>
        <v>0</v>
      </c>
    </row>
    <row r="11" spans="1:14" ht="21.95" customHeight="1">
      <c r="A11" s="246"/>
      <c r="B11" s="109"/>
      <c r="C11" s="110"/>
      <c r="D11" s="110"/>
      <c r="E11" s="110"/>
      <c r="F11" s="110"/>
      <c r="G11" s="110"/>
      <c r="H11" s="110"/>
      <c r="I11" s="110"/>
      <c r="J11" s="110"/>
      <c r="K11" s="110"/>
      <c r="L11" s="110"/>
      <c r="M11" s="110"/>
      <c r="N11" s="94">
        <f t="shared" si="0"/>
        <v>0</v>
      </c>
    </row>
    <row r="12" spans="1:14" ht="21.95" customHeight="1">
      <c r="A12" s="246"/>
      <c r="B12" s="109"/>
      <c r="C12" s="110"/>
      <c r="D12" s="110"/>
      <c r="E12" s="110"/>
      <c r="F12" s="110"/>
      <c r="G12" s="110"/>
      <c r="H12" s="110"/>
      <c r="I12" s="110"/>
      <c r="J12" s="110"/>
      <c r="K12" s="110"/>
      <c r="L12" s="110"/>
      <c r="M12" s="110"/>
      <c r="N12" s="94">
        <f t="shared" si="0"/>
        <v>0</v>
      </c>
    </row>
    <row r="13" spans="1:14" ht="21.95" customHeight="1">
      <c r="A13" s="246"/>
      <c r="B13" s="109"/>
      <c r="C13" s="110"/>
      <c r="D13" s="110"/>
      <c r="E13" s="110"/>
      <c r="F13" s="110"/>
      <c r="G13" s="110"/>
      <c r="H13" s="110"/>
      <c r="I13" s="110"/>
      <c r="J13" s="110"/>
      <c r="K13" s="110"/>
      <c r="L13" s="110"/>
      <c r="M13" s="110"/>
      <c r="N13" s="94">
        <f t="shared" si="0"/>
        <v>0</v>
      </c>
    </row>
    <row r="14" spans="1:14" ht="21.95" customHeight="1">
      <c r="A14" s="246"/>
      <c r="B14" s="109"/>
      <c r="C14" s="110"/>
      <c r="D14" s="110"/>
      <c r="E14" s="110"/>
      <c r="F14" s="110"/>
      <c r="G14" s="110"/>
      <c r="H14" s="110"/>
      <c r="I14" s="110"/>
      <c r="J14" s="110"/>
      <c r="K14" s="110"/>
      <c r="L14" s="110"/>
      <c r="M14" s="110"/>
      <c r="N14" s="94">
        <f t="shared" si="0"/>
        <v>0</v>
      </c>
    </row>
    <row r="15" spans="1:14" ht="21.95" customHeight="1">
      <c r="A15" s="246"/>
      <c r="B15" s="109"/>
      <c r="C15" s="110"/>
      <c r="D15" s="110"/>
      <c r="E15" s="110"/>
      <c r="F15" s="110"/>
      <c r="G15" s="110"/>
      <c r="H15" s="110"/>
      <c r="I15" s="110"/>
      <c r="J15" s="110"/>
      <c r="K15" s="110"/>
      <c r="L15" s="110"/>
      <c r="M15" s="110"/>
      <c r="N15" s="94">
        <f t="shared" si="0"/>
        <v>0</v>
      </c>
    </row>
    <row r="16" spans="1:14" ht="21.95" customHeight="1">
      <c r="A16" s="246"/>
      <c r="B16" s="109"/>
      <c r="C16" s="110"/>
      <c r="D16" s="110"/>
      <c r="E16" s="110"/>
      <c r="F16" s="110"/>
      <c r="G16" s="110"/>
      <c r="H16" s="110"/>
      <c r="I16" s="110"/>
      <c r="J16" s="110"/>
      <c r="K16" s="110"/>
      <c r="L16" s="110"/>
      <c r="M16" s="110"/>
      <c r="N16" s="94">
        <f t="shared" si="0"/>
        <v>0</v>
      </c>
    </row>
    <row r="17" spans="1:14" ht="21.95" customHeight="1">
      <c r="A17" s="246"/>
      <c r="B17" s="109"/>
      <c r="C17" s="110"/>
      <c r="D17" s="110"/>
      <c r="E17" s="110"/>
      <c r="F17" s="110"/>
      <c r="G17" s="110"/>
      <c r="H17" s="110"/>
      <c r="I17" s="110"/>
      <c r="J17" s="110"/>
      <c r="K17" s="110"/>
      <c r="L17" s="110"/>
      <c r="M17" s="110"/>
      <c r="N17" s="94">
        <f t="shared" si="0"/>
        <v>0</v>
      </c>
    </row>
    <row r="18" spans="1:14" ht="21.95" customHeight="1">
      <c r="A18" s="246"/>
      <c r="B18" s="109"/>
      <c r="C18" s="110"/>
      <c r="D18" s="110"/>
      <c r="E18" s="110"/>
      <c r="F18" s="110"/>
      <c r="G18" s="110"/>
      <c r="H18" s="110"/>
      <c r="I18" s="110"/>
      <c r="J18" s="110"/>
      <c r="K18" s="110"/>
      <c r="L18" s="110"/>
      <c r="M18" s="110"/>
      <c r="N18" s="94">
        <f t="shared" si="0"/>
        <v>0</v>
      </c>
    </row>
    <row r="19" spans="1:14" ht="21.95" customHeight="1">
      <c r="A19" s="246"/>
      <c r="B19" s="109"/>
      <c r="C19" s="110"/>
      <c r="D19" s="110"/>
      <c r="E19" s="110"/>
      <c r="F19" s="110"/>
      <c r="G19" s="110"/>
      <c r="H19" s="110"/>
      <c r="I19" s="110"/>
      <c r="J19" s="110"/>
      <c r="K19" s="110"/>
      <c r="L19" s="110"/>
      <c r="M19" s="110"/>
      <c r="N19" s="94">
        <f t="shared" si="0"/>
        <v>0</v>
      </c>
    </row>
    <row r="20" spans="1:14" ht="21.95" customHeight="1">
      <c r="A20" s="246"/>
      <c r="B20" s="109"/>
      <c r="C20" s="110"/>
      <c r="D20" s="110"/>
      <c r="E20" s="110"/>
      <c r="F20" s="110"/>
      <c r="G20" s="110"/>
      <c r="H20" s="110"/>
      <c r="I20" s="110"/>
      <c r="J20" s="110"/>
      <c r="K20" s="110"/>
      <c r="L20" s="110"/>
      <c r="M20" s="110"/>
      <c r="N20" s="94">
        <f t="shared" si="0"/>
        <v>0</v>
      </c>
    </row>
    <row r="21" spans="1:14" ht="21.95" customHeight="1">
      <c r="A21" s="246"/>
      <c r="B21" s="109"/>
      <c r="C21" s="110"/>
      <c r="D21" s="110"/>
      <c r="E21" s="110"/>
      <c r="F21" s="110"/>
      <c r="G21" s="110"/>
      <c r="H21" s="110"/>
      <c r="I21" s="110"/>
      <c r="J21" s="110"/>
      <c r="K21" s="110"/>
      <c r="L21" s="110"/>
      <c r="M21" s="110"/>
      <c r="N21" s="94">
        <f t="shared" si="0"/>
        <v>0</v>
      </c>
    </row>
    <row r="22" spans="1:14" ht="21.95" customHeight="1">
      <c r="A22" s="246"/>
      <c r="B22" s="109"/>
      <c r="C22" s="110"/>
      <c r="D22" s="110"/>
      <c r="E22" s="110"/>
      <c r="F22" s="110"/>
      <c r="G22" s="110"/>
      <c r="H22" s="110"/>
      <c r="I22" s="110"/>
      <c r="J22" s="110"/>
      <c r="K22" s="110"/>
      <c r="L22" s="110"/>
      <c r="M22" s="110"/>
      <c r="N22" s="94">
        <f t="shared" si="0"/>
        <v>0</v>
      </c>
    </row>
    <row r="23" spans="1:14" ht="21.95" customHeight="1">
      <c r="A23" s="246"/>
      <c r="B23" s="109"/>
      <c r="C23" s="110"/>
      <c r="D23" s="110"/>
      <c r="E23" s="110"/>
      <c r="F23" s="110"/>
      <c r="G23" s="110"/>
      <c r="H23" s="110"/>
      <c r="I23" s="110"/>
      <c r="J23" s="110"/>
      <c r="K23" s="110"/>
      <c r="L23" s="110"/>
      <c r="M23" s="110"/>
      <c r="N23" s="94">
        <f t="shared" si="0"/>
        <v>0</v>
      </c>
    </row>
    <row r="24" spans="1:14" ht="21.95" customHeight="1">
      <c r="A24" s="246"/>
      <c r="B24" s="109"/>
      <c r="C24" s="110"/>
      <c r="D24" s="110"/>
      <c r="E24" s="110"/>
      <c r="F24" s="110"/>
      <c r="G24" s="110"/>
      <c r="H24" s="110"/>
      <c r="I24" s="110"/>
      <c r="J24" s="110"/>
      <c r="K24" s="110"/>
      <c r="L24" s="110"/>
      <c r="M24" s="110"/>
      <c r="N24" s="94">
        <f t="shared" si="0"/>
        <v>0</v>
      </c>
    </row>
    <row r="25" spans="1:14" ht="21.95" customHeight="1">
      <c r="A25" s="90" t="s">
        <v>24</v>
      </c>
      <c r="B25" s="95">
        <f t="shared" ref="B25:N25" si="1">SUM(B5:B24)</f>
        <v>0</v>
      </c>
      <c r="C25" s="96">
        <f t="shared" si="1"/>
        <v>0</v>
      </c>
      <c r="D25" s="96">
        <f t="shared" si="1"/>
        <v>0</v>
      </c>
      <c r="E25" s="96">
        <f t="shared" si="1"/>
        <v>0</v>
      </c>
      <c r="F25" s="96">
        <f t="shared" si="1"/>
        <v>0</v>
      </c>
      <c r="G25" s="96">
        <f t="shared" si="1"/>
        <v>0</v>
      </c>
      <c r="H25" s="96">
        <f t="shared" si="1"/>
        <v>0</v>
      </c>
      <c r="I25" s="96">
        <f t="shared" si="1"/>
        <v>0</v>
      </c>
      <c r="J25" s="96">
        <f t="shared" si="1"/>
        <v>0</v>
      </c>
      <c r="K25" s="96">
        <f t="shared" si="1"/>
        <v>0</v>
      </c>
      <c r="L25" s="96">
        <f t="shared" si="1"/>
        <v>0</v>
      </c>
      <c r="M25" s="96">
        <f t="shared" si="1"/>
        <v>0</v>
      </c>
      <c r="N25" s="97">
        <f t="shared" si="1"/>
        <v>0</v>
      </c>
    </row>
    <row r="26" spans="1:14" ht="19.5" customHeight="1">
      <c r="A26" s="660" t="s">
        <v>182</v>
      </c>
      <c r="B26" s="660"/>
      <c r="C26" s="660"/>
      <c r="D26" s="660"/>
      <c r="E26" s="660"/>
      <c r="F26" s="660"/>
      <c r="G26" s="660"/>
      <c r="H26" s="660"/>
      <c r="I26" s="660"/>
      <c r="J26" s="660"/>
      <c r="K26" s="660"/>
      <c r="L26" s="660"/>
      <c r="M26" s="660"/>
      <c r="N26" s="660"/>
    </row>
  </sheetData>
  <mergeCells count="4">
    <mergeCell ref="A1:B1"/>
    <mergeCell ref="A2:N2"/>
    <mergeCell ref="K3:N3"/>
    <mergeCell ref="A26:N26"/>
  </mergeCells>
  <phoneticPr fontId="2"/>
  <printOptions horizontalCentered="1"/>
  <pageMargins left="0.23622047244094491" right="0.23622047244094491" top="0.74803149606299213" bottom="0.2" header="0.31496062992125984" footer="0.31496062992125984"/>
  <pageSetup paperSize="9" orientation="landscape" r:id="rId1"/>
  <headerFooter alignWithMargins="0"/>
  <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2CED9-FC27-4F28-915D-215200353008}">
  <sheetPr>
    <tabColor rgb="FFFFCCFF"/>
  </sheetPr>
  <dimension ref="A1:H41"/>
  <sheetViews>
    <sheetView showZeros="0" view="pageBreakPreview" zoomScale="85" zoomScaleNormal="100" zoomScaleSheetLayoutView="85" workbookViewId="0">
      <selection activeCell="AC62" sqref="AC62"/>
    </sheetView>
  </sheetViews>
  <sheetFormatPr defaultColWidth="9" defaultRowHeight="14.25"/>
  <cols>
    <col min="1" max="1" width="15.625" style="3" customWidth="1"/>
    <col min="2" max="3" width="16.5" style="3" customWidth="1"/>
    <col min="4" max="4" width="20.625" style="3" customWidth="1"/>
    <col min="5" max="6" width="30.625" style="3" customWidth="1"/>
    <col min="7" max="7" width="30.75" style="3" customWidth="1"/>
    <col min="8" max="16384" width="9" style="3"/>
  </cols>
  <sheetData>
    <row r="1" spans="1:8" ht="28.5" customHeight="1">
      <c r="A1" s="462" t="s">
        <v>184</v>
      </c>
      <c r="B1" s="462"/>
      <c r="C1" s="462"/>
      <c r="D1" s="462"/>
      <c r="E1" s="462"/>
    </row>
    <row r="2" spans="1:8" ht="31.5" customHeight="1">
      <c r="A2" s="640" t="s">
        <v>350</v>
      </c>
      <c r="B2" s="641"/>
      <c r="C2" s="138"/>
      <c r="D2" s="475" t="s">
        <v>185</v>
      </c>
      <c r="E2" s="476"/>
      <c r="F2" s="476"/>
      <c r="G2" s="476"/>
    </row>
    <row r="3" spans="1:8" ht="43.5" customHeight="1">
      <c r="A3" s="462" t="s">
        <v>438</v>
      </c>
      <c r="B3" s="462"/>
      <c r="C3" s="462"/>
      <c r="D3" s="462"/>
      <c r="E3" s="462"/>
      <c r="F3" s="7"/>
      <c r="G3" s="27"/>
    </row>
    <row r="4" spans="1:8" ht="48.75" customHeight="1">
      <c r="A4" s="9" t="s">
        <v>94</v>
      </c>
      <c r="B4" s="9" t="s">
        <v>425</v>
      </c>
      <c r="C4" s="9" t="s">
        <v>426</v>
      </c>
      <c r="D4" s="9" t="s">
        <v>86</v>
      </c>
      <c r="E4" s="9" t="s">
        <v>87</v>
      </c>
      <c r="F4" s="9" t="s">
        <v>95</v>
      </c>
      <c r="G4" s="9" t="s">
        <v>88</v>
      </c>
    </row>
    <row r="5" spans="1:8" ht="35.1" customHeight="1">
      <c r="A5" s="463" t="s">
        <v>89</v>
      </c>
      <c r="B5" s="642" t="s">
        <v>413</v>
      </c>
      <c r="C5" s="339" t="s">
        <v>414</v>
      </c>
      <c r="D5" s="661">
        <f>'10号-5(対象)'!C62</f>
        <v>0</v>
      </c>
      <c r="E5" s="349"/>
      <c r="F5" s="350">
        <f>'10号-5(対象)'!$E$62</f>
        <v>0</v>
      </c>
      <c r="G5" s="351"/>
      <c r="H5" s="29"/>
    </row>
    <row r="6" spans="1:8" ht="35.1" customHeight="1">
      <c r="A6" s="464"/>
      <c r="B6" s="643"/>
      <c r="C6" s="340" t="s">
        <v>415</v>
      </c>
      <c r="D6" s="662"/>
      <c r="E6" s="355"/>
      <c r="F6" s="356">
        <f>'10号-5(対象)'!$F$62</f>
        <v>0</v>
      </c>
      <c r="G6" s="357"/>
      <c r="H6" s="29"/>
    </row>
    <row r="7" spans="1:8" ht="35.1" customHeight="1">
      <c r="A7" s="464"/>
      <c r="B7" s="644"/>
      <c r="C7" s="341" t="s">
        <v>416</v>
      </c>
      <c r="D7" s="662"/>
      <c r="E7" s="352">
        <f>SUM(E5:E6)</f>
        <v>0</v>
      </c>
      <c r="F7" s="353">
        <f>SUM(F5:F6)</f>
        <v>0</v>
      </c>
      <c r="G7" s="354"/>
      <c r="H7" s="29"/>
    </row>
    <row r="8" spans="1:8" ht="35.1" customHeight="1">
      <c r="A8" s="464"/>
      <c r="B8" s="642" t="s">
        <v>417</v>
      </c>
      <c r="C8" s="348" t="s">
        <v>441</v>
      </c>
      <c r="D8" s="662"/>
      <c r="E8" s="349"/>
      <c r="F8" s="350">
        <f>'10号-5(対象)'!$H$62</f>
        <v>0</v>
      </c>
      <c r="G8" s="351"/>
      <c r="H8" s="29"/>
    </row>
    <row r="9" spans="1:8" ht="35.1" customHeight="1">
      <c r="A9" s="464"/>
      <c r="B9" s="648"/>
      <c r="C9" s="341" t="s">
        <v>347</v>
      </c>
      <c r="D9" s="662"/>
      <c r="E9" s="355"/>
      <c r="F9" s="356">
        <f>'10号-5(対象)'!$I$62</f>
        <v>0</v>
      </c>
      <c r="G9" s="357"/>
      <c r="H9" s="29"/>
    </row>
    <row r="10" spans="1:8" ht="35.1" customHeight="1">
      <c r="A10" s="464"/>
      <c r="B10" s="643"/>
      <c r="C10" s="340" t="s">
        <v>418</v>
      </c>
      <c r="D10" s="662"/>
      <c r="E10" s="355"/>
      <c r="F10" s="356">
        <f>'10号-5(対象)'!$J$62</f>
        <v>0</v>
      </c>
      <c r="G10" s="357"/>
      <c r="H10" s="29"/>
    </row>
    <row r="11" spans="1:8" ht="35.1" customHeight="1">
      <c r="A11" s="464"/>
      <c r="B11" s="643"/>
      <c r="C11" s="340" t="s">
        <v>419</v>
      </c>
      <c r="D11" s="662"/>
      <c r="E11" s="355"/>
      <c r="F11" s="356">
        <f>'10号-5(対象)'!$K$62</f>
        <v>0</v>
      </c>
      <c r="G11" s="357"/>
      <c r="H11" s="29"/>
    </row>
    <row r="12" spans="1:8" ht="35.1" customHeight="1">
      <c r="A12" s="464"/>
      <c r="B12" s="644"/>
      <c r="C12" s="341" t="s">
        <v>416</v>
      </c>
      <c r="D12" s="662"/>
      <c r="E12" s="352">
        <f>SUM(E8:E11)</f>
        <v>0</v>
      </c>
      <c r="F12" s="353">
        <f>SUM(F8:F11)</f>
        <v>0</v>
      </c>
      <c r="G12" s="354"/>
      <c r="H12" s="29"/>
    </row>
    <row r="13" spans="1:8" ht="35.1" customHeight="1">
      <c r="A13" s="464"/>
      <c r="B13" s="468" t="s">
        <v>422</v>
      </c>
      <c r="C13" s="469"/>
      <c r="D13" s="662"/>
      <c r="E13" s="335"/>
      <c r="F13" s="336">
        <f>'10号-5(対象)'!$M$62</f>
        <v>0</v>
      </c>
      <c r="G13" s="2"/>
      <c r="H13" s="29"/>
    </row>
    <row r="14" spans="1:8" ht="35.1" customHeight="1">
      <c r="A14" s="465"/>
      <c r="B14" s="466" t="s">
        <v>423</v>
      </c>
      <c r="C14" s="467"/>
      <c r="D14" s="663"/>
      <c r="E14" s="335">
        <f>SUM(E12,E7,E13)</f>
        <v>0</v>
      </c>
      <c r="F14" s="336">
        <f>SUM(F12,F7,F13)</f>
        <v>0</v>
      </c>
      <c r="G14" s="2"/>
      <c r="H14" s="29" t="str">
        <f>IF(ISERROR(F14/E14),"",(F14/E14))</f>
        <v/>
      </c>
    </row>
    <row r="15" spans="1:8" ht="35.1" customHeight="1">
      <c r="A15" s="463" t="s">
        <v>90</v>
      </c>
      <c r="B15" s="642" t="s">
        <v>413</v>
      </c>
      <c r="C15" s="339" t="s">
        <v>414</v>
      </c>
      <c r="D15" s="661">
        <f>'10号-5(対象)'!C62</f>
        <v>0</v>
      </c>
      <c r="E15" s="358"/>
      <c r="F15" s="359">
        <f>'10号-5(対象)'!$O$62</f>
        <v>0</v>
      </c>
      <c r="G15" s="351"/>
      <c r="H15" s="3" t="str">
        <f>IF(ISERROR(G15/F15),"",(G15/F15))</f>
        <v/>
      </c>
    </row>
    <row r="16" spans="1:8" ht="35.1" customHeight="1">
      <c r="A16" s="464"/>
      <c r="B16" s="643"/>
      <c r="C16" s="340" t="s">
        <v>415</v>
      </c>
      <c r="D16" s="662"/>
      <c r="E16" s="362"/>
      <c r="F16" s="363">
        <f>'10号-5(対象)'!$P$62</f>
        <v>0</v>
      </c>
      <c r="G16" s="357"/>
    </row>
    <row r="17" spans="1:8" ht="35.1" customHeight="1">
      <c r="A17" s="464"/>
      <c r="B17" s="644"/>
      <c r="C17" s="341" t="s">
        <v>416</v>
      </c>
      <c r="D17" s="662"/>
      <c r="E17" s="360">
        <f>SUM(E15:E16)</f>
        <v>0</v>
      </c>
      <c r="F17" s="361">
        <f>SUM(F15:F16)</f>
        <v>0</v>
      </c>
      <c r="G17" s="354"/>
    </row>
    <row r="18" spans="1:8" ht="35.1" customHeight="1">
      <c r="A18" s="464"/>
      <c r="B18" s="642" t="s">
        <v>417</v>
      </c>
      <c r="C18" s="348" t="s">
        <v>441</v>
      </c>
      <c r="D18" s="662"/>
      <c r="E18" s="358"/>
      <c r="F18" s="359">
        <f>'10号-5(対象)'!$R$62</f>
        <v>0</v>
      </c>
      <c r="G18" s="351"/>
    </row>
    <row r="19" spans="1:8" ht="35.1" customHeight="1">
      <c r="A19" s="464"/>
      <c r="B19" s="648"/>
      <c r="C19" s="341" t="s">
        <v>347</v>
      </c>
      <c r="D19" s="662"/>
      <c r="E19" s="362"/>
      <c r="F19" s="363">
        <f>'10号-5(対象)'!$S$62</f>
        <v>0</v>
      </c>
      <c r="G19" s="357"/>
    </row>
    <row r="20" spans="1:8" ht="35.1" customHeight="1">
      <c r="A20" s="464"/>
      <c r="B20" s="643"/>
      <c r="C20" s="340" t="s">
        <v>418</v>
      </c>
      <c r="D20" s="662"/>
      <c r="E20" s="362"/>
      <c r="F20" s="363">
        <f>'10号-5(対象)'!$T$62</f>
        <v>0</v>
      </c>
      <c r="G20" s="357"/>
    </row>
    <row r="21" spans="1:8" ht="35.1" customHeight="1">
      <c r="A21" s="464"/>
      <c r="B21" s="643"/>
      <c r="C21" s="340" t="s">
        <v>419</v>
      </c>
      <c r="D21" s="662"/>
      <c r="E21" s="362"/>
      <c r="F21" s="363">
        <f>'10号-5(対象)'!$U$62</f>
        <v>0</v>
      </c>
      <c r="G21" s="357"/>
    </row>
    <row r="22" spans="1:8" ht="35.1" customHeight="1">
      <c r="A22" s="464"/>
      <c r="B22" s="644"/>
      <c r="C22" s="341" t="s">
        <v>416</v>
      </c>
      <c r="D22" s="662"/>
      <c r="E22" s="360">
        <f>SUM(E18:E21)</f>
        <v>0</v>
      </c>
      <c r="F22" s="361">
        <f>SUM(F18:F21)</f>
        <v>0</v>
      </c>
      <c r="G22" s="354"/>
    </row>
    <row r="23" spans="1:8" ht="35.1" customHeight="1">
      <c r="A23" s="464"/>
      <c r="B23" s="468" t="s">
        <v>422</v>
      </c>
      <c r="C23" s="469"/>
      <c r="D23" s="662"/>
      <c r="E23" s="337"/>
      <c r="F23" s="338">
        <f>'10号-5(対象)'!$W$62</f>
        <v>0</v>
      </c>
      <c r="G23" s="2"/>
    </row>
    <row r="24" spans="1:8" ht="35.1" customHeight="1">
      <c r="A24" s="465"/>
      <c r="B24" s="466" t="s">
        <v>423</v>
      </c>
      <c r="C24" s="467"/>
      <c r="D24" s="663"/>
      <c r="E24" s="337">
        <f>SUM(E22,E17,E23)</f>
        <v>0</v>
      </c>
      <c r="F24" s="338">
        <f>SUM(F22,F17,F23)</f>
        <v>0</v>
      </c>
      <c r="G24" s="2"/>
      <c r="H24" s="29" t="str">
        <f>IF(ISERROR(F24/E24),"",(F24/E24))</f>
        <v/>
      </c>
    </row>
    <row r="25" spans="1:8" ht="35.1" customHeight="1">
      <c r="A25" s="463" t="s">
        <v>91</v>
      </c>
      <c r="B25" s="642" t="s">
        <v>413</v>
      </c>
      <c r="C25" s="339" t="s">
        <v>414</v>
      </c>
      <c r="D25" s="661">
        <f>'10号-5(対象)'!C62</f>
        <v>0</v>
      </c>
      <c r="E25" s="358"/>
      <c r="F25" s="359">
        <f>'10号-5(対象)'!$Y$62</f>
        <v>0</v>
      </c>
      <c r="G25" s="351"/>
      <c r="H25" s="3" t="str">
        <f>IF(ISERROR(G25/F25),"",(G25/F25))</f>
        <v/>
      </c>
    </row>
    <row r="26" spans="1:8" ht="35.1" customHeight="1">
      <c r="A26" s="464"/>
      <c r="B26" s="643"/>
      <c r="C26" s="340" t="s">
        <v>415</v>
      </c>
      <c r="D26" s="662"/>
      <c r="E26" s="362"/>
      <c r="F26" s="363">
        <f>'10号-5(対象)'!$Z$62</f>
        <v>0</v>
      </c>
      <c r="G26" s="357"/>
    </row>
    <row r="27" spans="1:8" ht="35.1" customHeight="1">
      <c r="A27" s="464"/>
      <c r="B27" s="644"/>
      <c r="C27" s="341" t="s">
        <v>416</v>
      </c>
      <c r="D27" s="662"/>
      <c r="E27" s="360">
        <f>SUM(E25:E26)</f>
        <v>0</v>
      </c>
      <c r="F27" s="361">
        <f>SUM(F25:F26)</f>
        <v>0</v>
      </c>
      <c r="G27" s="354"/>
    </row>
    <row r="28" spans="1:8" ht="35.1" customHeight="1">
      <c r="A28" s="464"/>
      <c r="B28" s="642" t="s">
        <v>417</v>
      </c>
      <c r="C28" s="348" t="s">
        <v>441</v>
      </c>
      <c r="D28" s="662"/>
      <c r="E28" s="358"/>
      <c r="F28" s="359">
        <f>'10号-5(対象)'!$AB$62</f>
        <v>0</v>
      </c>
      <c r="G28" s="351"/>
    </row>
    <row r="29" spans="1:8" ht="35.1" customHeight="1">
      <c r="A29" s="464"/>
      <c r="B29" s="648"/>
      <c r="C29" s="341" t="s">
        <v>347</v>
      </c>
      <c r="D29" s="662"/>
      <c r="E29" s="362"/>
      <c r="F29" s="363">
        <f>'10号-5(対象)'!$AC$62</f>
        <v>0</v>
      </c>
      <c r="G29" s="357"/>
    </row>
    <row r="30" spans="1:8" ht="35.1" customHeight="1">
      <c r="A30" s="464"/>
      <c r="B30" s="643"/>
      <c r="C30" s="340" t="s">
        <v>418</v>
      </c>
      <c r="D30" s="662"/>
      <c r="E30" s="362"/>
      <c r="F30" s="363">
        <f>'10号-5(対象)'!$AD$62</f>
        <v>0</v>
      </c>
      <c r="G30" s="357"/>
    </row>
    <row r="31" spans="1:8" ht="35.1" customHeight="1">
      <c r="A31" s="464"/>
      <c r="B31" s="643"/>
      <c r="C31" s="340" t="s">
        <v>419</v>
      </c>
      <c r="D31" s="662"/>
      <c r="E31" s="362"/>
      <c r="F31" s="363">
        <f>'10号-5(対象)'!$AE$62</f>
        <v>0</v>
      </c>
      <c r="G31" s="357"/>
    </row>
    <row r="32" spans="1:8" ht="35.1" customHeight="1">
      <c r="A32" s="464"/>
      <c r="B32" s="644"/>
      <c r="C32" s="341" t="s">
        <v>416</v>
      </c>
      <c r="D32" s="662"/>
      <c r="E32" s="360">
        <f>SUM(E28:E31)</f>
        <v>0</v>
      </c>
      <c r="F32" s="361">
        <f>SUM(F28:F31)</f>
        <v>0</v>
      </c>
      <c r="G32" s="354"/>
    </row>
    <row r="33" spans="1:8" ht="35.1" customHeight="1">
      <c r="A33" s="464"/>
      <c r="B33" s="468" t="s">
        <v>422</v>
      </c>
      <c r="C33" s="469"/>
      <c r="D33" s="662"/>
      <c r="E33" s="337"/>
      <c r="F33" s="338">
        <f>'10号-5(対象)'!$AG$62</f>
        <v>0</v>
      </c>
      <c r="G33" s="2"/>
    </row>
    <row r="34" spans="1:8" ht="35.1" customHeight="1">
      <c r="A34" s="465"/>
      <c r="B34" s="466" t="s">
        <v>423</v>
      </c>
      <c r="C34" s="467"/>
      <c r="D34" s="663"/>
      <c r="E34" s="337">
        <f>SUM(E32,E27,E33)</f>
        <v>0</v>
      </c>
      <c r="F34" s="338">
        <f>SUM(F32,F27,F33)</f>
        <v>0</v>
      </c>
      <c r="G34" s="2"/>
      <c r="H34" s="29" t="str">
        <f>IF(ISERROR(F34/E34),"",(F34/E34))</f>
        <v/>
      </c>
    </row>
    <row r="35" spans="1:8" ht="35.1" customHeight="1">
      <c r="A35" s="466" t="s">
        <v>420</v>
      </c>
      <c r="B35" s="477"/>
      <c r="C35" s="467"/>
      <c r="D35" s="1">
        <f>MAX(D5,D15,D25)</f>
        <v>0</v>
      </c>
      <c r="E35" s="281">
        <f>SUM(E14,E24,E34)</f>
        <v>0</v>
      </c>
      <c r="F35" s="281">
        <f>SUM(F14,F24,F34)</f>
        <v>0</v>
      </c>
      <c r="G35" s="6"/>
      <c r="H35" s="29" t="str">
        <f>IF(ISERROR(F35/E35),"",(F35/E35))</f>
        <v/>
      </c>
    </row>
    <row r="36" spans="1:8" ht="29.25" customHeight="1">
      <c r="A36" s="93" t="s">
        <v>116</v>
      </c>
      <c r="B36" s="494" t="s">
        <v>435</v>
      </c>
      <c r="C36" s="495"/>
      <c r="D36" s="495"/>
      <c r="E36" s="495"/>
      <c r="F36" s="495"/>
      <c r="G36" s="495"/>
    </row>
    <row r="37" spans="1:8" ht="44.25" customHeight="1">
      <c r="A37" s="92" t="s">
        <v>187</v>
      </c>
      <c r="B37" s="481" t="s">
        <v>343</v>
      </c>
      <c r="C37" s="484"/>
      <c r="D37" s="484"/>
      <c r="E37" s="484"/>
      <c r="F37" s="484"/>
      <c r="G37" s="484"/>
    </row>
    <row r="39" spans="1:8" ht="21.95" customHeight="1">
      <c r="A39" s="539" t="s">
        <v>188</v>
      </c>
      <c r="B39" s="539"/>
      <c r="C39" s="539"/>
      <c r="D39" s="539"/>
      <c r="E39" s="539"/>
    </row>
    <row r="40" spans="1:8" ht="21.95" customHeight="1">
      <c r="A40" s="44" t="s">
        <v>171</v>
      </c>
      <c r="B40" s="539" t="s">
        <v>189</v>
      </c>
      <c r="C40" s="539"/>
      <c r="D40" s="539"/>
      <c r="E40" s="539"/>
    </row>
    <row r="41" spans="1:8" ht="21.95" customHeight="1">
      <c r="A41" s="44" t="s">
        <v>117</v>
      </c>
      <c r="B41" s="539" t="s">
        <v>190</v>
      </c>
      <c r="C41" s="539"/>
      <c r="D41" s="539"/>
      <c r="E41" s="539"/>
    </row>
  </sheetData>
  <mergeCells count="28">
    <mergeCell ref="B41:E41"/>
    <mergeCell ref="A25:A34"/>
    <mergeCell ref="B25:B27"/>
    <mergeCell ref="D25:D34"/>
    <mergeCell ref="B28:B32"/>
    <mergeCell ref="B33:C33"/>
    <mergeCell ref="B34:C34"/>
    <mergeCell ref="A35:C35"/>
    <mergeCell ref="B36:G36"/>
    <mergeCell ref="B37:G37"/>
    <mergeCell ref="A39:E39"/>
    <mergeCell ref="B40:E40"/>
    <mergeCell ref="A15:A24"/>
    <mergeCell ref="B15:B17"/>
    <mergeCell ref="D15:D24"/>
    <mergeCell ref="B18:B22"/>
    <mergeCell ref="B23:C23"/>
    <mergeCell ref="B24:C24"/>
    <mergeCell ref="A1:E1"/>
    <mergeCell ref="A2:B2"/>
    <mergeCell ref="D2:G2"/>
    <mergeCell ref="A3:E3"/>
    <mergeCell ref="A5:A14"/>
    <mergeCell ref="B5:B7"/>
    <mergeCell ref="D5:D14"/>
    <mergeCell ref="B8:B12"/>
    <mergeCell ref="B13:C13"/>
    <mergeCell ref="B14:C14"/>
  </mergeCells>
  <phoneticPr fontId="2"/>
  <pageMargins left="0.7" right="0.47" top="0.75" bottom="0.75" header="0.3" footer="0.3"/>
  <pageSetup paperSize="9" scale="57" orientation="portrait" r:id="rId1"/>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270F1-5262-430F-85E7-549DC7DFF1C1}">
  <sheetPr>
    <tabColor rgb="FFFFCCFF"/>
  </sheetPr>
  <dimension ref="A1:AL63"/>
  <sheetViews>
    <sheetView showZeros="0" view="pageBreakPreview" zoomScale="50" zoomScaleNormal="100" zoomScaleSheetLayoutView="50" workbookViewId="0">
      <selection activeCell="AC62" sqref="AC62"/>
    </sheetView>
  </sheetViews>
  <sheetFormatPr defaultColWidth="9" defaultRowHeight="14.25"/>
  <cols>
    <col min="1" max="1" width="3.5" style="3" bestFit="1" customWidth="1"/>
    <col min="2" max="2" width="16.5" style="3" customWidth="1"/>
    <col min="3" max="3" width="10" style="3" customWidth="1"/>
    <col min="4" max="4" width="5.5" style="3" bestFit="1" customWidth="1"/>
    <col min="5" max="35" width="9.625" style="28" customWidth="1"/>
    <col min="36" max="36" width="9" style="3"/>
    <col min="37" max="37" width="20.25" style="3" bestFit="1" customWidth="1"/>
    <col min="38" max="38" width="10.5" style="3" bestFit="1" customWidth="1"/>
    <col min="39" max="16384" width="9" style="3"/>
  </cols>
  <sheetData>
    <row r="1" spans="1:38" ht="22.5" customHeight="1">
      <c r="B1" s="462" t="s">
        <v>191</v>
      </c>
      <c r="C1" s="462"/>
      <c r="D1" s="462"/>
      <c r="E1" s="462"/>
      <c r="F1" s="462"/>
      <c r="G1" s="462"/>
      <c r="H1" s="462"/>
      <c r="I1" s="462"/>
      <c r="J1" s="462"/>
      <c r="K1" s="462"/>
      <c r="L1" s="462"/>
      <c r="M1" s="462"/>
      <c r="N1" s="462"/>
      <c r="O1" s="462"/>
      <c r="P1" s="7"/>
      <c r="Q1" s="7"/>
      <c r="R1" s="7"/>
      <c r="S1" s="7"/>
      <c r="T1" s="7"/>
      <c r="U1" s="7"/>
      <c r="V1" s="7"/>
      <c r="W1" s="7"/>
      <c r="X1" s="7"/>
    </row>
    <row r="2" spans="1:38" ht="30.75" customHeight="1">
      <c r="B2" s="640" t="s">
        <v>349</v>
      </c>
      <c r="C2" s="488"/>
      <c r="D2" s="488"/>
      <c r="E2" s="496" t="s">
        <v>446</v>
      </c>
      <c r="F2" s="497"/>
      <c r="G2" s="497"/>
      <c r="H2" s="497"/>
      <c r="I2" s="497"/>
      <c r="J2" s="497"/>
      <c r="K2" s="497"/>
      <c r="L2" s="497"/>
      <c r="M2" s="497"/>
      <c r="N2" s="497"/>
      <c r="O2" s="497"/>
      <c r="P2" s="497"/>
      <c r="Q2" s="497"/>
      <c r="R2" s="497"/>
      <c r="S2" s="497"/>
      <c r="T2" s="497"/>
      <c r="U2" s="497"/>
      <c r="V2" s="497"/>
      <c r="W2" s="497"/>
      <c r="X2" s="497"/>
      <c r="Y2" s="497"/>
      <c r="Z2" s="497"/>
      <c r="AA2" s="497"/>
      <c r="AB2" s="497"/>
      <c r="AC2" s="497"/>
      <c r="AD2" s="497"/>
      <c r="AE2" s="497"/>
      <c r="AF2" s="497"/>
      <c r="AG2" s="497"/>
      <c r="AH2" s="497"/>
      <c r="AI2" s="497"/>
      <c r="AK2" s="37" t="s">
        <v>104</v>
      </c>
      <c r="AL2" s="38">
        <v>44896</v>
      </c>
    </row>
    <row r="3" spans="1:38" ht="23.25" customHeight="1">
      <c r="Y3" s="493" t="s">
        <v>99</v>
      </c>
      <c r="Z3" s="493"/>
      <c r="AA3" s="493"/>
      <c r="AB3" s="493"/>
      <c r="AC3" s="493"/>
      <c r="AD3" s="493"/>
      <c r="AE3" s="493"/>
      <c r="AF3" s="493"/>
      <c r="AG3" s="493"/>
      <c r="AH3" s="493"/>
      <c r="AI3" s="493"/>
    </row>
    <row r="4" spans="1:38" ht="21.95" customHeight="1">
      <c r="B4" s="503" t="s">
        <v>54</v>
      </c>
      <c r="C4" s="489" t="s">
        <v>112</v>
      </c>
      <c r="D4" s="508" t="s">
        <v>113</v>
      </c>
      <c r="E4" s="511" t="s">
        <v>100</v>
      </c>
      <c r="F4" s="511"/>
      <c r="G4" s="511"/>
      <c r="H4" s="511"/>
      <c r="I4" s="511"/>
      <c r="J4" s="511"/>
      <c r="K4" s="511"/>
      <c r="L4" s="511"/>
      <c r="M4" s="511"/>
      <c r="N4" s="511"/>
      <c r="O4" s="511"/>
      <c r="P4" s="511"/>
      <c r="Q4" s="511"/>
      <c r="R4" s="511"/>
      <c r="S4" s="511"/>
      <c r="T4" s="511"/>
      <c r="U4" s="511"/>
      <c r="V4" s="511"/>
      <c r="W4" s="511"/>
      <c r="X4" s="511"/>
      <c r="Y4" s="511"/>
      <c r="Z4" s="511"/>
      <c r="AA4" s="511"/>
      <c r="AB4" s="511"/>
      <c r="AC4" s="511"/>
      <c r="AD4" s="511"/>
      <c r="AE4" s="511"/>
      <c r="AF4" s="511"/>
      <c r="AG4" s="511"/>
      <c r="AH4" s="511"/>
      <c r="AI4" s="512"/>
    </row>
    <row r="5" spans="1:38" ht="21.95" customHeight="1">
      <c r="B5" s="504"/>
      <c r="C5" s="506"/>
      <c r="D5" s="509"/>
      <c r="E5" s="500" t="s">
        <v>101</v>
      </c>
      <c r="F5" s="501"/>
      <c r="G5" s="501"/>
      <c r="H5" s="501"/>
      <c r="I5" s="501"/>
      <c r="J5" s="501"/>
      <c r="K5" s="501"/>
      <c r="L5" s="501"/>
      <c r="M5" s="501"/>
      <c r="N5" s="502"/>
      <c r="O5" s="500" t="s">
        <v>102</v>
      </c>
      <c r="P5" s="501"/>
      <c r="Q5" s="501"/>
      <c r="R5" s="501"/>
      <c r="S5" s="501"/>
      <c r="T5" s="501"/>
      <c r="U5" s="501"/>
      <c r="V5" s="501"/>
      <c r="W5" s="501"/>
      <c r="X5" s="502"/>
      <c r="Y5" s="500" t="s">
        <v>103</v>
      </c>
      <c r="Z5" s="501"/>
      <c r="AA5" s="501"/>
      <c r="AB5" s="501"/>
      <c r="AC5" s="501"/>
      <c r="AD5" s="501"/>
      <c r="AE5" s="501"/>
      <c r="AF5" s="501"/>
      <c r="AG5" s="501"/>
      <c r="AH5" s="502"/>
      <c r="AI5" s="513" t="s">
        <v>157</v>
      </c>
    </row>
    <row r="6" spans="1:38" ht="21.95" customHeight="1">
      <c r="B6" s="664"/>
      <c r="C6" s="655"/>
      <c r="D6" s="657"/>
      <c r="E6" s="666" t="s">
        <v>428</v>
      </c>
      <c r="F6" s="667"/>
      <c r="G6" s="668"/>
      <c r="H6" s="669" t="s">
        <v>429</v>
      </c>
      <c r="I6" s="670"/>
      <c r="J6" s="670"/>
      <c r="K6" s="670"/>
      <c r="L6" s="671"/>
      <c r="M6" s="672" t="s">
        <v>421</v>
      </c>
      <c r="N6" s="509" t="s">
        <v>423</v>
      </c>
      <c r="O6" s="666" t="s">
        <v>428</v>
      </c>
      <c r="P6" s="667"/>
      <c r="Q6" s="668"/>
      <c r="R6" s="669" t="s">
        <v>429</v>
      </c>
      <c r="S6" s="670"/>
      <c r="T6" s="670"/>
      <c r="U6" s="670"/>
      <c r="V6" s="671"/>
      <c r="W6" s="672" t="s">
        <v>421</v>
      </c>
      <c r="X6" s="509" t="s">
        <v>423</v>
      </c>
      <c r="Y6" s="666" t="s">
        <v>428</v>
      </c>
      <c r="Z6" s="667"/>
      <c r="AA6" s="668"/>
      <c r="AB6" s="669" t="s">
        <v>429</v>
      </c>
      <c r="AC6" s="670"/>
      <c r="AD6" s="670"/>
      <c r="AE6" s="670"/>
      <c r="AF6" s="671"/>
      <c r="AG6" s="672" t="s">
        <v>421</v>
      </c>
      <c r="AH6" s="509" t="s">
        <v>423</v>
      </c>
      <c r="AI6" s="665"/>
    </row>
    <row r="7" spans="1:38" ht="34.5" customHeight="1">
      <c r="B7" s="505"/>
      <c r="C7" s="507"/>
      <c r="D7" s="510"/>
      <c r="E7" s="343" t="s">
        <v>414</v>
      </c>
      <c r="F7" s="344" t="s">
        <v>415</v>
      </c>
      <c r="G7" s="345" t="s">
        <v>416</v>
      </c>
      <c r="H7" s="346" t="s">
        <v>441</v>
      </c>
      <c r="I7" s="344" t="s">
        <v>347</v>
      </c>
      <c r="J7" s="344" t="s">
        <v>348</v>
      </c>
      <c r="K7" s="344" t="s">
        <v>439</v>
      </c>
      <c r="L7" s="347" t="s">
        <v>346</v>
      </c>
      <c r="M7" s="673"/>
      <c r="N7" s="510"/>
      <c r="O7" s="343" t="s">
        <v>414</v>
      </c>
      <c r="P7" s="344" t="s">
        <v>415</v>
      </c>
      <c r="Q7" s="345" t="s">
        <v>416</v>
      </c>
      <c r="R7" s="346" t="s">
        <v>441</v>
      </c>
      <c r="S7" s="344" t="s">
        <v>347</v>
      </c>
      <c r="T7" s="344" t="s">
        <v>348</v>
      </c>
      <c r="U7" s="344" t="s">
        <v>439</v>
      </c>
      <c r="V7" s="347" t="s">
        <v>346</v>
      </c>
      <c r="W7" s="673"/>
      <c r="X7" s="510"/>
      <c r="Y7" s="343" t="s">
        <v>414</v>
      </c>
      <c r="Z7" s="344" t="s">
        <v>415</v>
      </c>
      <c r="AA7" s="345" t="s">
        <v>416</v>
      </c>
      <c r="AB7" s="346" t="s">
        <v>441</v>
      </c>
      <c r="AC7" s="344" t="s">
        <v>347</v>
      </c>
      <c r="AD7" s="344" t="s">
        <v>348</v>
      </c>
      <c r="AE7" s="344" t="s">
        <v>439</v>
      </c>
      <c r="AF7" s="347" t="s">
        <v>346</v>
      </c>
      <c r="AG7" s="673"/>
      <c r="AH7" s="510"/>
      <c r="AI7" s="514"/>
    </row>
    <row r="8" spans="1:38" ht="21.95" customHeight="1">
      <c r="A8" s="10">
        <v>1</v>
      </c>
      <c r="B8" s="244"/>
      <c r="C8" s="43"/>
      <c r="D8" s="39"/>
      <c r="E8" s="320"/>
      <c r="F8" s="321"/>
      <c r="G8" s="322">
        <f>SUM(E8:F8)</f>
        <v>0</v>
      </c>
      <c r="H8" s="321"/>
      <c r="I8" s="321"/>
      <c r="J8" s="321"/>
      <c r="K8" s="321"/>
      <c r="L8" s="323">
        <f>SUM(H8:K8)</f>
        <v>0</v>
      </c>
      <c r="M8" s="333"/>
      <c r="N8" s="324">
        <f>SUM(L8,G8,M8)</f>
        <v>0</v>
      </c>
      <c r="O8" s="320"/>
      <c r="P8" s="321"/>
      <c r="Q8" s="322">
        <f>SUM(O8:P8)</f>
        <v>0</v>
      </c>
      <c r="R8" s="321"/>
      <c r="S8" s="321"/>
      <c r="T8" s="321"/>
      <c r="U8" s="321"/>
      <c r="V8" s="322">
        <f>SUM(R8:U8)</f>
        <v>0</v>
      </c>
      <c r="W8" s="333"/>
      <c r="X8" s="325">
        <f>SUM(V8,Q8,W8)</f>
        <v>0</v>
      </c>
      <c r="Y8" s="320"/>
      <c r="Z8" s="326"/>
      <c r="AA8" s="327">
        <f>SUM(Y8:Z8)</f>
        <v>0</v>
      </c>
      <c r="AB8" s="326"/>
      <c r="AC8" s="326"/>
      <c r="AD8" s="326"/>
      <c r="AE8" s="326"/>
      <c r="AF8" s="327">
        <f>SUM(AB8:AE8)</f>
        <v>0</v>
      </c>
      <c r="AG8" s="333"/>
      <c r="AH8" s="324">
        <f>SUM(AF8,AA8,AG8)</f>
        <v>0</v>
      </c>
      <c r="AI8" s="328">
        <f t="shared" ref="AI8:AI60" si="0">SUM(AH8,X8,N8)</f>
        <v>0</v>
      </c>
      <c r="AJ8" s="30" t="str">
        <f>IF(ISBLANK(B8),"",1)</f>
        <v/>
      </c>
    </row>
    <row r="9" spans="1:38" ht="21.95" customHeight="1">
      <c r="A9" s="10">
        <v>2</v>
      </c>
      <c r="B9" s="244"/>
      <c r="C9" s="43"/>
      <c r="D9" s="39" t="str">
        <f>IF(ISBLANK(C9),"",DATEDIF(C9,$AL$2,"y"))</f>
        <v/>
      </c>
      <c r="E9" s="320"/>
      <c r="F9" s="321"/>
      <c r="G9" s="322">
        <f t="shared" ref="G9:G46" si="1">SUM(E9:F9)</f>
        <v>0</v>
      </c>
      <c r="H9" s="321"/>
      <c r="I9" s="321"/>
      <c r="J9" s="321"/>
      <c r="K9" s="321"/>
      <c r="L9" s="323">
        <f t="shared" ref="L9:L46" si="2">SUM(H9:K9)</f>
        <v>0</v>
      </c>
      <c r="M9" s="333"/>
      <c r="N9" s="324">
        <f t="shared" ref="N9:N61" si="3">SUM(L9,G9,M9)</f>
        <v>0</v>
      </c>
      <c r="O9" s="320"/>
      <c r="P9" s="321"/>
      <c r="Q9" s="322">
        <f t="shared" ref="Q9:Q61" si="4">SUM(O9:P9)</f>
        <v>0</v>
      </c>
      <c r="R9" s="321"/>
      <c r="S9" s="321"/>
      <c r="T9" s="321"/>
      <c r="U9" s="321"/>
      <c r="V9" s="322">
        <f t="shared" ref="V9:V61" si="5">SUM(R9:U9)</f>
        <v>0</v>
      </c>
      <c r="W9" s="333"/>
      <c r="X9" s="325">
        <f t="shared" ref="X9:X61" si="6">SUM(V9,Q9,W9)</f>
        <v>0</v>
      </c>
      <c r="Y9" s="320"/>
      <c r="Z9" s="326"/>
      <c r="AA9" s="327">
        <f t="shared" ref="AA9:AA61" si="7">SUM(Y9:Z9)</f>
        <v>0</v>
      </c>
      <c r="AB9" s="326"/>
      <c r="AC9" s="326"/>
      <c r="AD9" s="326"/>
      <c r="AE9" s="326"/>
      <c r="AF9" s="327">
        <f t="shared" ref="AF9:AF61" si="8">SUM(AB9:AE9)</f>
        <v>0</v>
      </c>
      <c r="AG9" s="333"/>
      <c r="AH9" s="324">
        <f t="shared" ref="AH9:AH62" si="9">SUM(AF9,AA9,AG9)</f>
        <v>0</v>
      </c>
      <c r="AI9" s="328">
        <f t="shared" si="0"/>
        <v>0</v>
      </c>
      <c r="AJ9" s="30" t="str">
        <f t="shared" ref="AJ9:AJ61" si="10">IF(ISBLANK(B9),"",1)</f>
        <v/>
      </c>
    </row>
    <row r="10" spans="1:38" ht="21.95" customHeight="1">
      <c r="A10" s="10">
        <v>3</v>
      </c>
      <c r="B10" s="244"/>
      <c r="C10" s="43"/>
      <c r="D10" s="39" t="str">
        <f>IF(ISBLANK(C10),"",DATEDIF(C10,$AL$2,"y"))</f>
        <v/>
      </c>
      <c r="E10" s="320"/>
      <c r="F10" s="321"/>
      <c r="G10" s="322">
        <f t="shared" si="1"/>
        <v>0</v>
      </c>
      <c r="H10" s="321"/>
      <c r="I10" s="321"/>
      <c r="J10" s="321"/>
      <c r="K10" s="321"/>
      <c r="L10" s="323">
        <f t="shared" si="2"/>
        <v>0</v>
      </c>
      <c r="M10" s="333"/>
      <c r="N10" s="324">
        <f t="shared" si="3"/>
        <v>0</v>
      </c>
      <c r="O10" s="320"/>
      <c r="P10" s="321"/>
      <c r="Q10" s="322">
        <f t="shared" si="4"/>
        <v>0</v>
      </c>
      <c r="R10" s="321"/>
      <c r="S10" s="321"/>
      <c r="T10" s="321"/>
      <c r="U10" s="321"/>
      <c r="V10" s="322">
        <f t="shared" si="5"/>
        <v>0</v>
      </c>
      <c r="W10" s="333"/>
      <c r="X10" s="325">
        <f t="shared" si="6"/>
        <v>0</v>
      </c>
      <c r="Y10" s="320"/>
      <c r="Z10" s="326"/>
      <c r="AA10" s="327">
        <f t="shared" si="7"/>
        <v>0</v>
      </c>
      <c r="AB10" s="326"/>
      <c r="AC10" s="326"/>
      <c r="AD10" s="326"/>
      <c r="AE10" s="326"/>
      <c r="AF10" s="327">
        <f t="shared" si="8"/>
        <v>0</v>
      </c>
      <c r="AG10" s="333"/>
      <c r="AH10" s="324">
        <f t="shared" si="9"/>
        <v>0</v>
      </c>
      <c r="AI10" s="328">
        <f t="shared" si="0"/>
        <v>0</v>
      </c>
      <c r="AJ10" s="30" t="str">
        <f t="shared" si="10"/>
        <v/>
      </c>
    </row>
    <row r="11" spans="1:38" ht="21.95" customHeight="1">
      <c r="A11" s="10">
        <v>4</v>
      </c>
      <c r="B11" s="244"/>
      <c r="C11" s="43"/>
      <c r="D11" s="39" t="str">
        <f>IF(ISBLANK(C11),"",DATEDIF(C11,$AL$2,"y"))</f>
        <v/>
      </c>
      <c r="E11" s="320"/>
      <c r="F11" s="321"/>
      <c r="G11" s="322">
        <f t="shared" si="1"/>
        <v>0</v>
      </c>
      <c r="H11" s="321"/>
      <c r="I11" s="321"/>
      <c r="J11" s="321"/>
      <c r="K11" s="321"/>
      <c r="L11" s="323">
        <f t="shared" si="2"/>
        <v>0</v>
      </c>
      <c r="M11" s="333"/>
      <c r="N11" s="324">
        <f t="shared" si="3"/>
        <v>0</v>
      </c>
      <c r="O11" s="320"/>
      <c r="P11" s="321"/>
      <c r="Q11" s="322">
        <f t="shared" si="4"/>
        <v>0</v>
      </c>
      <c r="R11" s="321"/>
      <c r="S11" s="321"/>
      <c r="T11" s="321"/>
      <c r="U11" s="321"/>
      <c r="V11" s="322">
        <f t="shared" si="5"/>
        <v>0</v>
      </c>
      <c r="W11" s="333"/>
      <c r="X11" s="325">
        <f t="shared" si="6"/>
        <v>0</v>
      </c>
      <c r="Y11" s="320"/>
      <c r="Z11" s="326"/>
      <c r="AA11" s="327">
        <f t="shared" si="7"/>
        <v>0</v>
      </c>
      <c r="AB11" s="326"/>
      <c r="AC11" s="326"/>
      <c r="AD11" s="326"/>
      <c r="AE11" s="326"/>
      <c r="AF11" s="327">
        <f t="shared" si="8"/>
        <v>0</v>
      </c>
      <c r="AG11" s="333"/>
      <c r="AH11" s="324">
        <f t="shared" si="9"/>
        <v>0</v>
      </c>
      <c r="AI11" s="328">
        <f t="shared" si="0"/>
        <v>0</v>
      </c>
      <c r="AJ11" s="30" t="str">
        <f t="shared" si="10"/>
        <v/>
      </c>
    </row>
    <row r="12" spans="1:38" ht="21.95" customHeight="1">
      <c r="A12" s="10">
        <v>5</v>
      </c>
      <c r="B12" s="244"/>
      <c r="C12" s="43"/>
      <c r="D12" s="39" t="str">
        <f t="shared" ref="D12:D61" si="11">IF(ISBLANK(C12),"",DATEDIF(C12,$AL$2,"y"))</f>
        <v/>
      </c>
      <c r="E12" s="320"/>
      <c r="F12" s="321"/>
      <c r="G12" s="322">
        <f t="shared" si="1"/>
        <v>0</v>
      </c>
      <c r="H12" s="321"/>
      <c r="I12" s="321"/>
      <c r="J12" s="321"/>
      <c r="K12" s="321"/>
      <c r="L12" s="323">
        <f t="shared" si="2"/>
        <v>0</v>
      </c>
      <c r="M12" s="333"/>
      <c r="N12" s="324">
        <f t="shared" si="3"/>
        <v>0</v>
      </c>
      <c r="O12" s="320"/>
      <c r="P12" s="321"/>
      <c r="Q12" s="322">
        <f t="shared" si="4"/>
        <v>0</v>
      </c>
      <c r="R12" s="321"/>
      <c r="S12" s="321"/>
      <c r="T12" s="321"/>
      <c r="U12" s="321"/>
      <c r="V12" s="322">
        <f t="shared" si="5"/>
        <v>0</v>
      </c>
      <c r="W12" s="333"/>
      <c r="X12" s="325">
        <f t="shared" si="6"/>
        <v>0</v>
      </c>
      <c r="Y12" s="320"/>
      <c r="Z12" s="326"/>
      <c r="AA12" s="327">
        <f t="shared" si="7"/>
        <v>0</v>
      </c>
      <c r="AB12" s="326"/>
      <c r="AC12" s="326"/>
      <c r="AD12" s="326"/>
      <c r="AE12" s="326"/>
      <c r="AF12" s="327">
        <f t="shared" si="8"/>
        <v>0</v>
      </c>
      <c r="AG12" s="333"/>
      <c r="AH12" s="324">
        <f t="shared" si="9"/>
        <v>0</v>
      </c>
      <c r="AI12" s="328">
        <f t="shared" si="0"/>
        <v>0</v>
      </c>
      <c r="AJ12" s="30" t="str">
        <f t="shared" si="10"/>
        <v/>
      </c>
    </row>
    <row r="13" spans="1:38" ht="21.95" customHeight="1">
      <c r="A13" s="10">
        <v>6</v>
      </c>
      <c r="B13" s="244"/>
      <c r="C13" s="43"/>
      <c r="D13" s="39" t="str">
        <f t="shared" si="11"/>
        <v/>
      </c>
      <c r="E13" s="320"/>
      <c r="F13" s="321"/>
      <c r="G13" s="322">
        <f t="shared" si="1"/>
        <v>0</v>
      </c>
      <c r="H13" s="321"/>
      <c r="I13" s="321"/>
      <c r="J13" s="321"/>
      <c r="K13" s="321"/>
      <c r="L13" s="323">
        <f t="shared" si="2"/>
        <v>0</v>
      </c>
      <c r="M13" s="333"/>
      <c r="N13" s="324">
        <f t="shared" si="3"/>
        <v>0</v>
      </c>
      <c r="O13" s="320"/>
      <c r="P13" s="321"/>
      <c r="Q13" s="322">
        <f t="shared" si="4"/>
        <v>0</v>
      </c>
      <c r="R13" s="321"/>
      <c r="S13" s="321"/>
      <c r="T13" s="321"/>
      <c r="U13" s="321"/>
      <c r="V13" s="322">
        <f t="shared" si="5"/>
        <v>0</v>
      </c>
      <c r="W13" s="333"/>
      <c r="X13" s="325">
        <f t="shared" si="6"/>
        <v>0</v>
      </c>
      <c r="Y13" s="320"/>
      <c r="Z13" s="326"/>
      <c r="AA13" s="327">
        <f t="shared" si="7"/>
        <v>0</v>
      </c>
      <c r="AB13" s="326"/>
      <c r="AC13" s="326"/>
      <c r="AD13" s="326"/>
      <c r="AE13" s="326"/>
      <c r="AF13" s="327">
        <f t="shared" si="8"/>
        <v>0</v>
      </c>
      <c r="AG13" s="333"/>
      <c r="AH13" s="324">
        <f t="shared" si="9"/>
        <v>0</v>
      </c>
      <c r="AI13" s="328">
        <f t="shared" si="0"/>
        <v>0</v>
      </c>
      <c r="AJ13" s="30" t="str">
        <f t="shared" si="10"/>
        <v/>
      </c>
    </row>
    <row r="14" spans="1:38" ht="21.95" customHeight="1">
      <c r="A14" s="10">
        <v>7</v>
      </c>
      <c r="B14" s="244"/>
      <c r="C14" s="43"/>
      <c r="D14" s="39" t="str">
        <f t="shared" si="11"/>
        <v/>
      </c>
      <c r="E14" s="320"/>
      <c r="F14" s="321"/>
      <c r="G14" s="322">
        <f t="shared" si="1"/>
        <v>0</v>
      </c>
      <c r="H14" s="321"/>
      <c r="I14" s="321"/>
      <c r="J14" s="321"/>
      <c r="K14" s="321"/>
      <c r="L14" s="323">
        <f t="shared" si="2"/>
        <v>0</v>
      </c>
      <c r="M14" s="333"/>
      <c r="N14" s="324">
        <f t="shared" si="3"/>
        <v>0</v>
      </c>
      <c r="O14" s="320"/>
      <c r="P14" s="321"/>
      <c r="Q14" s="322">
        <f t="shared" si="4"/>
        <v>0</v>
      </c>
      <c r="R14" s="321"/>
      <c r="S14" s="321"/>
      <c r="T14" s="321"/>
      <c r="U14" s="321"/>
      <c r="V14" s="322">
        <f t="shared" si="5"/>
        <v>0</v>
      </c>
      <c r="W14" s="333"/>
      <c r="X14" s="325">
        <f t="shared" si="6"/>
        <v>0</v>
      </c>
      <c r="Y14" s="320"/>
      <c r="Z14" s="326"/>
      <c r="AA14" s="327">
        <f t="shared" si="7"/>
        <v>0</v>
      </c>
      <c r="AB14" s="326"/>
      <c r="AC14" s="326"/>
      <c r="AD14" s="326"/>
      <c r="AE14" s="326"/>
      <c r="AF14" s="327">
        <f t="shared" si="8"/>
        <v>0</v>
      </c>
      <c r="AG14" s="333"/>
      <c r="AH14" s="324">
        <f t="shared" si="9"/>
        <v>0</v>
      </c>
      <c r="AI14" s="328">
        <f t="shared" si="0"/>
        <v>0</v>
      </c>
      <c r="AJ14" s="30" t="str">
        <f t="shared" si="10"/>
        <v/>
      </c>
    </row>
    <row r="15" spans="1:38" ht="21.95" customHeight="1">
      <c r="A15" s="10">
        <v>8</v>
      </c>
      <c r="B15" s="244"/>
      <c r="C15" s="43"/>
      <c r="D15" s="39" t="str">
        <f t="shared" si="11"/>
        <v/>
      </c>
      <c r="E15" s="320"/>
      <c r="F15" s="321"/>
      <c r="G15" s="322">
        <f t="shared" si="1"/>
        <v>0</v>
      </c>
      <c r="H15" s="321"/>
      <c r="I15" s="321"/>
      <c r="J15" s="321"/>
      <c r="K15" s="321"/>
      <c r="L15" s="323">
        <f t="shared" si="2"/>
        <v>0</v>
      </c>
      <c r="M15" s="333"/>
      <c r="N15" s="324">
        <f t="shared" si="3"/>
        <v>0</v>
      </c>
      <c r="O15" s="320"/>
      <c r="P15" s="321"/>
      <c r="Q15" s="322">
        <f t="shared" si="4"/>
        <v>0</v>
      </c>
      <c r="R15" s="321"/>
      <c r="S15" s="321"/>
      <c r="T15" s="321"/>
      <c r="U15" s="321"/>
      <c r="V15" s="322">
        <f t="shared" si="5"/>
        <v>0</v>
      </c>
      <c r="W15" s="333"/>
      <c r="X15" s="325">
        <f t="shared" si="6"/>
        <v>0</v>
      </c>
      <c r="Y15" s="320"/>
      <c r="Z15" s="326"/>
      <c r="AA15" s="327">
        <f t="shared" si="7"/>
        <v>0</v>
      </c>
      <c r="AB15" s="326"/>
      <c r="AC15" s="326"/>
      <c r="AD15" s="326"/>
      <c r="AE15" s="326"/>
      <c r="AF15" s="327">
        <f t="shared" si="8"/>
        <v>0</v>
      </c>
      <c r="AG15" s="333"/>
      <c r="AH15" s="324">
        <f t="shared" si="9"/>
        <v>0</v>
      </c>
      <c r="AI15" s="328">
        <f t="shared" si="0"/>
        <v>0</v>
      </c>
      <c r="AJ15" s="30" t="str">
        <f t="shared" si="10"/>
        <v/>
      </c>
    </row>
    <row r="16" spans="1:38" ht="21.95" customHeight="1">
      <c r="A16" s="10">
        <v>9</v>
      </c>
      <c r="B16" s="244"/>
      <c r="C16" s="43"/>
      <c r="D16" s="39" t="str">
        <f t="shared" si="11"/>
        <v/>
      </c>
      <c r="E16" s="320"/>
      <c r="F16" s="321"/>
      <c r="G16" s="322">
        <f t="shared" si="1"/>
        <v>0</v>
      </c>
      <c r="H16" s="321"/>
      <c r="I16" s="321"/>
      <c r="J16" s="321"/>
      <c r="K16" s="321"/>
      <c r="L16" s="323">
        <f t="shared" si="2"/>
        <v>0</v>
      </c>
      <c r="M16" s="333"/>
      <c r="N16" s="324">
        <f t="shared" si="3"/>
        <v>0</v>
      </c>
      <c r="O16" s="320"/>
      <c r="P16" s="321"/>
      <c r="Q16" s="322">
        <f t="shared" si="4"/>
        <v>0</v>
      </c>
      <c r="R16" s="321"/>
      <c r="S16" s="321"/>
      <c r="T16" s="321"/>
      <c r="U16" s="321"/>
      <c r="V16" s="322">
        <f t="shared" si="5"/>
        <v>0</v>
      </c>
      <c r="W16" s="333"/>
      <c r="X16" s="325">
        <f t="shared" si="6"/>
        <v>0</v>
      </c>
      <c r="Y16" s="320"/>
      <c r="Z16" s="326"/>
      <c r="AA16" s="327">
        <f t="shared" si="7"/>
        <v>0</v>
      </c>
      <c r="AB16" s="326"/>
      <c r="AC16" s="326"/>
      <c r="AD16" s="326"/>
      <c r="AE16" s="326"/>
      <c r="AF16" s="327">
        <f t="shared" si="8"/>
        <v>0</v>
      </c>
      <c r="AG16" s="333"/>
      <c r="AH16" s="324">
        <f t="shared" si="9"/>
        <v>0</v>
      </c>
      <c r="AI16" s="328">
        <f t="shared" si="0"/>
        <v>0</v>
      </c>
      <c r="AJ16" s="30" t="str">
        <f t="shared" si="10"/>
        <v/>
      </c>
    </row>
    <row r="17" spans="1:36" ht="21.95" customHeight="1">
      <c r="A17" s="10">
        <v>10</v>
      </c>
      <c r="B17" s="244"/>
      <c r="C17" s="43"/>
      <c r="D17" s="39" t="str">
        <f t="shared" si="11"/>
        <v/>
      </c>
      <c r="E17" s="320"/>
      <c r="F17" s="321"/>
      <c r="G17" s="322">
        <f t="shared" si="1"/>
        <v>0</v>
      </c>
      <c r="H17" s="321"/>
      <c r="I17" s="321"/>
      <c r="J17" s="321"/>
      <c r="K17" s="321"/>
      <c r="L17" s="323">
        <f t="shared" si="2"/>
        <v>0</v>
      </c>
      <c r="M17" s="333"/>
      <c r="N17" s="324">
        <f t="shared" si="3"/>
        <v>0</v>
      </c>
      <c r="O17" s="320"/>
      <c r="P17" s="321"/>
      <c r="Q17" s="322">
        <f t="shared" si="4"/>
        <v>0</v>
      </c>
      <c r="R17" s="321"/>
      <c r="S17" s="321"/>
      <c r="T17" s="321"/>
      <c r="U17" s="321"/>
      <c r="V17" s="322">
        <f t="shared" si="5"/>
        <v>0</v>
      </c>
      <c r="W17" s="333"/>
      <c r="X17" s="325">
        <f t="shared" si="6"/>
        <v>0</v>
      </c>
      <c r="Y17" s="320"/>
      <c r="Z17" s="326"/>
      <c r="AA17" s="327">
        <f t="shared" si="7"/>
        <v>0</v>
      </c>
      <c r="AB17" s="326"/>
      <c r="AC17" s="326"/>
      <c r="AD17" s="326"/>
      <c r="AE17" s="326"/>
      <c r="AF17" s="327">
        <f t="shared" si="8"/>
        <v>0</v>
      </c>
      <c r="AG17" s="333"/>
      <c r="AH17" s="324">
        <f t="shared" si="9"/>
        <v>0</v>
      </c>
      <c r="AI17" s="328">
        <f t="shared" si="0"/>
        <v>0</v>
      </c>
      <c r="AJ17" s="30" t="str">
        <f t="shared" si="10"/>
        <v/>
      </c>
    </row>
    <row r="18" spans="1:36" ht="21.95" customHeight="1">
      <c r="A18" s="10">
        <v>11</v>
      </c>
      <c r="B18" s="244"/>
      <c r="C18" s="43"/>
      <c r="D18" s="39" t="str">
        <f t="shared" si="11"/>
        <v/>
      </c>
      <c r="E18" s="320"/>
      <c r="F18" s="321"/>
      <c r="G18" s="322">
        <f t="shared" si="1"/>
        <v>0</v>
      </c>
      <c r="H18" s="321"/>
      <c r="I18" s="321"/>
      <c r="J18" s="321"/>
      <c r="K18" s="321"/>
      <c r="L18" s="323">
        <f t="shared" si="2"/>
        <v>0</v>
      </c>
      <c r="M18" s="333"/>
      <c r="N18" s="324">
        <f t="shared" si="3"/>
        <v>0</v>
      </c>
      <c r="O18" s="320"/>
      <c r="P18" s="321"/>
      <c r="Q18" s="322">
        <f t="shared" si="4"/>
        <v>0</v>
      </c>
      <c r="R18" s="321"/>
      <c r="S18" s="321"/>
      <c r="T18" s="321"/>
      <c r="U18" s="321"/>
      <c r="V18" s="322">
        <f t="shared" si="5"/>
        <v>0</v>
      </c>
      <c r="W18" s="333"/>
      <c r="X18" s="325">
        <f t="shared" si="6"/>
        <v>0</v>
      </c>
      <c r="Y18" s="320"/>
      <c r="Z18" s="326"/>
      <c r="AA18" s="327">
        <f t="shared" si="7"/>
        <v>0</v>
      </c>
      <c r="AB18" s="326"/>
      <c r="AC18" s="326"/>
      <c r="AD18" s="326"/>
      <c r="AE18" s="326"/>
      <c r="AF18" s="327">
        <f t="shared" si="8"/>
        <v>0</v>
      </c>
      <c r="AG18" s="333"/>
      <c r="AH18" s="324">
        <f t="shared" si="9"/>
        <v>0</v>
      </c>
      <c r="AI18" s="328">
        <f t="shared" si="0"/>
        <v>0</v>
      </c>
      <c r="AJ18" s="30" t="str">
        <f t="shared" si="10"/>
        <v/>
      </c>
    </row>
    <row r="19" spans="1:36" ht="21.95" customHeight="1">
      <c r="A19" s="10">
        <v>12</v>
      </c>
      <c r="B19" s="244"/>
      <c r="C19" s="43"/>
      <c r="D19" s="39" t="str">
        <f t="shared" si="11"/>
        <v/>
      </c>
      <c r="E19" s="320"/>
      <c r="F19" s="321"/>
      <c r="G19" s="322">
        <f t="shared" si="1"/>
        <v>0</v>
      </c>
      <c r="H19" s="321"/>
      <c r="I19" s="321"/>
      <c r="J19" s="321"/>
      <c r="K19" s="321"/>
      <c r="L19" s="323">
        <f t="shared" si="2"/>
        <v>0</v>
      </c>
      <c r="M19" s="333"/>
      <c r="N19" s="324">
        <f t="shared" si="3"/>
        <v>0</v>
      </c>
      <c r="O19" s="320"/>
      <c r="P19" s="321"/>
      <c r="Q19" s="322">
        <f t="shared" si="4"/>
        <v>0</v>
      </c>
      <c r="R19" s="321"/>
      <c r="S19" s="321"/>
      <c r="T19" s="321"/>
      <c r="U19" s="321"/>
      <c r="V19" s="322">
        <f t="shared" si="5"/>
        <v>0</v>
      </c>
      <c r="W19" s="333"/>
      <c r="X19" s="325">
        <f t="shared" si="6"/>
        <v>0</v>
      </c>
      <c r="Y19" s="320"/>
      <c r="Z19" s="326"/>
      <c r="AA19" s="327">
        <f t="shared" si="7"/>
        <v>0</v>
      </c>
      <c r="AB19" s="326"/>
      <c r="AC19" s="326"/>
      <c r="AD19" s="326"/>
      <c r="AE19" s="326"/>
      <c r="AF19" s="327">
        <f t="shared" si="8"/>
        <v>0</v>
      </c>
      <c r="AG19" s="333"/>
      <c r="AH19" s="324">
        <f t="shared" si="9"/>
        <v>0</v>
      </c>
      <c r="AI19" s="328">
        <f t="shared" si="0"/>
        <v>0</v>
      </c>
      <c r="AJ19" s="30" t="str">
        <f t="shared" si="10"/>
        <v/>
      </c>
    </row>
    <row r="20" spans="1:36" ht="21.95" customHeight="1">
      <c r="A20" s="10">
        <v>13</v>
      </c>
      <c r="B20" s="244"/>
      <c r="C20" s="43"/>
      <c r="D20" s="39" t="str">
        <f t="shared" si="11"/>
        <v/>
      </c>
      <c r="E20" s="320"/>
      <c r="F20" s="321"/>
      <c r="G20" s="322">
        <f t="shared" si="1"/>
        <v>0</v>
      </c>
      <c r="H20" s="321"/>
      <c r="I20" s="321"/>
      <c r="J20" s="321"/>
      <c r="K20" s="321"/>
      <c r="L20" s="323">
        <f t="shared" si="2"/>
        <v>0</v>
      </c>
      <c r="M20" s="333"/>
      <c r="N20" s="324">
        <f t="shared" si="3"/>
        <v>0</v>
      </c>
      <c r="O20" s="320"/>
      <c r="P20" s="321"/>
      <c r="Q20" s="322">
        <f t="shared" si="4"/>
        <v>0</v>
      </c>
      <c r="R20" s="321"/>
      <c r="S20" s="321"/>
      <c r="T20" s="321"/>
      <c r="U20" s="321"/>
      <c r="V20" s="322">
        <f t="shared" si="5"/>
        <v>0</v>
      </c>
      <c r="W20" s="333"/>
      <c r="X20" s="325">
        <f t="shared" si="6"/>
        <v>0</v>
      </c>
      <c r="Y20" s="320"/>
      <c r="Z20" s="326"/>
      <c r="AA20" s="327">
        <f t="shared" si="7"/>
        <v>0</v>
      </c>
      <c r="AB20" s="326"/>
      <c r="AC20" s="326"/>
      <c r="AD20" s="326"/>
      <c r="AE20" s="326"/>
      <c r="AF20" s="327">
        <f t="shared" si="8"/>
        <v>0</v>
      </c>
      <c r="AG20" s="333"/>
      <c r="AH20" s="324">
        <f t="shared" si="9"/>
        <v>0</v>
      </c>
      <c r="AI20" s="328">
        <f t="shared" si="0"/>
        <v>0</v>
      </c>
      <c r="AJ20" s="30" t="str">
        <f t="shared" si="10"/>
        <v/>
      </c>
    </row>
    <row r="21" spans="1:36" ht="21.95" customHeight="1">
      <c r="A21" s="10">
        <v>14</v>
      </c>
      <c r="B21" s="244"/>
      <c r="C21" s="43"/>
      <c r="D21" s="39" t="str">
        <f t="shared" si="11"/>
        <v/>
      </c>
      <c r="E21" s="320"/>
      <c r="F21" s="321"/>
      <c r="G21" s="322">
        <f t="shared" si="1"/>
        <v>0</v>
      </c>
      <c r="H21" s="321"/>
      <c r="I21" s="321"/>
      <c r="J21" s="321"/>
      <c r="K21" s="321"/>
      <c r="L21" s="323">
        <f t="shared" si="2"/>
        <v>0</v>
      </c>
      <c r="M21" s="333"/>
      <c r="N21" s="324">
        <f t="shared" si="3"/>
        <v>0</v>
      </c>
      <c r="O21" s="320"/>
      <c r="P21" s="321"/>
      <c r="Q21" s="322">
        <f t="shared" si="4"/>
        <v>0</v>
      </c>
      <c r="R21" s="321"/>
      <c r="S21" s="321"/>
      <c r="T21" s="321"/>
      <c r="U21" s="321"/>
      <c r="V21" s="322">
        <f t="shared" si="5"/>
        <v>0</v>
      </c>
      <c r="W21" s="333"/>
      <c r="X21" s="325">
        <f t="shared" si="6"/>
        <v>0</v>
      </c>
      <c r="Y21" s="320"/>
      <c r="Z21" s="326"/>
      <c r="AA21" s="327">
        <f t="shared" si="7"/>
        <v>0</v>
      </c>
      <c r="AB21" s="326"/>
      <c r="AC21" s="326"/>
      <c r="AD21" s="326"/>
      <c r="AE21" s="326"/>
      <c r="AF21" s="327">
        <f t="shared" si="8"/>
        <v>0</v>
      </c>
      <c r="AG21" s="333"/>
      <c r="AH21" s="324">
        <f t="shared" si="9"/>
        <v>0</v>
      </c>
      <c r="AI21" s="328">
        <f t="shared" si="0"/>
        <v>0</v>
      </c>
      <c r="AJ21" s="30" t="str">
        <f t="shared" si="10"/>
        <v/>
      </c>
    </row>
    <row r="22" spans="1:36" ht="21.95" customHeight="1">
      <c r="A22" s="10">
        <v>15</v>
      </c>
      <c r="B22" s="244"/>
      <c r="C22" s="43"/>
      <c r="D22" s="39" t="str">
        <f t="shared" si="11"/>
        <v/>
      </c>
      <c r="E22" s="320"/>
      <c r="F22" s="321"/>
      <c r="G22" s="322">
        <f t="shared" si="1"/>
        <v>0</v>
      </c>
      <c r="H22" s="321"/>
      <c r="I22" s="321"/>
      <c r="J22" s="321"/>
      <c r="K22" s="321"/>
      <c r="L22" s="323">
        <f t="shared" si="2"/>
        <v>0</v>
      </c>
      <c r="M22" s="333"/>
      <c r="N22" s="324">
        <f t="shared" si="3"/>
        <v>0</v>
      </c>
      <c r="O22" s="320"/>
      <c r="P22" s="321"/>
      <c r="Q22" s="322">
        <f t="shared" si="4"/>
        <v>0</v>
      </c>
      <c r="R22" s="321"/>
      <c r="S22" s="321"/>
      <c r="T22" s="321"/>
      <c r="U22" s="321"/>
      <c r="V22" s="322">
        <f t="shared" si="5"/>
        <v>0</v>
      </c>
      <c r="W22" s="333"/>
      <c r="X22" s="325">
        <f t="shared" si="6"/>
        <v>0</v>
      </c>
      <c r="Y22" s="320"/>
      <c r="Z22" s="326"/>
      <c r="AA22" s="327">
        <f t="shared" si="7"/>
        <v>0</v>
      </c>
      <c r="AB22" s="326"/>
      <c r="AC22" s="326"/>
      <c r="AD22" s="326"/>
      <c r="AE22" s="326"/>
      <c r="AF22" s="327">
        <f t="shared" si="8"/>
        <v>0</v>
      </c>
      <c r="AG22" s="333"/>
      <c r="AH22" s="324">
        <f t="shared" si="9"/>
        <v>0</v>
      </c>
      <c r="AI22" s="328">
        <f t="shared" si="0"/>
        <v>0</v>
      </c>
      <c r="AJ22" s="30" t="str">
        <f t="shared" si="10"/>
        <v/>
      </c>
    </row>
    <row r="23" spans="1:36" ht="21.95" customHeight="1">
      <c r="A23" s="10">
        <v>16</v>
      </c>
      <c r="B23" s="244"/>
      <c r="C23" s="43"/>
      <c r="D23" s="39"/>
      <c r="E23" s="320"/>
      <c r="F23" s="321"/>
      <c r="G23" s="322">
        <f t="shared" si="1"/>
        <v>0</v>
      </c>
      <c r="H23" s="321"/>
      <c r="I23" s="321"/>
      <c r="J23" s="321"/>
      <c r="K23" s="321"/>
      <c r="L23" s="323">
        <f t="shared" si="2"/>
        <v>0</v>
      </c>
      <c r="M23" s="333"/>
      <c r="N23" s="324">
        <f t="shared" si="3"/>
        <v>0</v>
      </c>
      <c r="O23" s="320"/>
      <c r="P23" s="321"/>
      <c r="Q23" s="322">
        <f t="shared" si="4"/>
        <v>0</v>
      </c>
      <c r="R23" s="321"/>
      <c r="S23" s="321"/>
      <c r="T23" s="321"/>
      <c r="U23" s="321"/>
      <c r="V23" s="322">
        <f t="shared" si="5"/>
        <v>0</v>
      </c>
      <c r="W23" s="333"/>
      <c r="X23" s="325">
        <f t="shared" si="6"/>
        <v>0</v>
      </c>
      <c r="Y23" s="320"/>
      <c r="Z23" s="326"/>
      <c r="AA23" s="327">
        <f t="shared" si="7"/>
        <v>0</v>
      </c>
      <c r="AB23" s="326"/>
      <c r="AC23" s="326"/>
      <c r="AD23" s="326"/>
      <c r="AE23" s="326"/>
      <c r="AF23" s="327">
        <f t="shared" si="8"/>
        <v>0</v>
      </c>
      <c r="AG23" s="333"/>
      <c r="AH23" s="324">
        <f t="shared" si="9"/>
        <v>0</v>
      </c>
      <c r="AI23" s="328">
        <f t="shared" si="0"/>
        <v>0</v>
      </c>
      <c r="AJ23" s="30"/>
    </row>
    <row r="24" spans="1:36" ht="21.95" customHeight="1">
      <c r="A24" s="10">
        <v>17</v>
      </c>
      <c r="B24" s="244"/>
      <c r="C24" s="43"/>
      <c r="D24" s="39"/>
      <c r="E24" s="320"/>
      <c r="F24" s="321"/>
      <c r="G24" s="322">
        <f t="shared" si="1"/>
        <v>0</v>
      </c>
      <c r="H24" s="321"/>
      <c r="I24" s="321"/>
      <c r="J24" s="321"/>
      <c r="K24" s="321"/>
      <c r="L24" s="323">
        <f t="shared" si="2"/>
        <v>0</v>
      </c>
      <c r="M24" s="333"/>
      <c r="N24" s="324">
        <f t="shared" si="3"/>
        <v>0</v>
      </c>
      <c r="O24" s="320"/>
      <c r="P24" s="321"/>
      <c r="Q24" s="322">
        <f t="shared" si="4"/>
        <v>0</v>
      </c>
      <c r="R24" s="321"/>
      <c r="S24" s="321"/>
      <c r="T24" s="321"/>
      <c r="U24" s="321"/>
      <c r="V24" s="322">
        <f t="shared" si="5"/>
        <v>0</v>
      </c>
      <c r="W24" s="333"/>
      <c r="X24" s="325">
        <f t="shared" si="6"/>
        <v>0</v>
      </c>
      <c r="Y24" s="320"/>
      <c r="Z24" s="326"/>
      <c r="AA24" s="327">
        <f t="shared" si="7"/>
        <v>0</v>
      </c>
      <c r="AB24" s="326"/>
      <c r="AC24" s="326"/>
      <c r="AD24" s="326"/>
      <c r="AE24" s="326"/>
      <c r="AF24" s="327">
        <f t="shared" si="8"/>
        <v>0</v>
      </c>
      <c r="AG24" s="333"/>
      <c r="AH24" s="324">
        <f t="shared" si="9"/>
        <v>0</v>
      </c>
      <c r="AI24" s="328">
        <f t="shared" si="0"/>
        <v>0</v>
      </c>
      <c r="AJ24" s="30"/>
    </row>
    <row r="25" spans="1:36" ht="21.95" customHeight="1">
      <c r="A25" s="10">
        <v>18</v>
      </c>
      <c r="B25" s="244"/>
      <c r="C25" s="43"/>
      <c r="D25" s="39"/>
      <c r="E25" s="320"/>
      <c r="F25" s="321"/>
      <c r="G25" s="322">
        <f t="shared" si="1"/>
        <v>0</v>
      </c>
      <c r="H25" s="321"/>
      <c r="I25" s="321"/>
      <c r="J25" s="321"/>
      <c r="K25" s="321"/>
      <c r="L25" s="323">
        <f t="shared" si="2"/>
        <v>0</v>
      </c>
      <c r="M25" s="333"/>
      <c r="N25" s="324">
        <f t="shared" si="3"/>
        <v>0</v>
      </c>
      <c r="O25" s="320"/>
      <c r="P25" s="321"/>
      <c r="Q25" s="322">
        <f t="shared" si="4"/>
        <v>0</v>
      </c>
      <c r="R25" s="321"/>
      <c r="S25" s="321"/>
      <c r="T25" s="321"/>
      <c r="U25" s="321"/>
      <c r="V25" s="322">
        <f t="shared" si="5"/>
        <v>0</v>
      </c>
      <c r="W25" s="333"/>
      <c r="X25" s="325">
        <f t="shared" si="6"/>
        <v>0</v>
      </c>
      <c r="Y25" s="320"/>
      <c r="Z25" s="326"/>
      <c r="AA25" s="327">
        <f t="shared" si="7"/>
        <v>0</v>
      </c>
      <c r="AB25" s="326"/>
      <c r="AC25" s="326"/>
      <c r="AD25" s="326"/>
      <c r="AE25" s="326"/>
      <c r="AF25" s="327">
        <f t="shared" si="8"/>
        <v>0</v>
      </c>
      <c r="AG25" s="333"/>
      <c r="AH25" s="324">
        <f t="shared" si="9"/>
        <v>0</v>
      </c>
      <c r="AI25" s="328">
        <f t="shared" si="0"/>
        <v>0</v>
      </c>
      <c r="AJ25" s="30"/>
    </row>
    <row r="26" spans="1:36" ht="21.95" customHeight="1">
      <c r="A26" s="10">
        <v>19</v>
      </c>
      <c r="B26" s="244"/>
      <c r="C26" s="43"/>
      <c r="D26" s="39"/>
      <c r="E26" s="320"/>
      <c r="F26" s="321"/>
      <c r="G26" s="322">
        <f t="shared" si="1"/>
        <v>0</v>
      </c>
      <c r="H26" s="321"/>
      <c r="I26" s="321"/>
      <c r="J26" s="321"/>
      <c r="K26" s="321"/>
      <c r="L26" s="323">
        <f t="shared" si="2"/>
        <v>0</v>
      </c>
      <c r="M26" s="333"/>
      <c r="N26" s="324">
        <f t="shared" si="3"/>
        <v>0</v>
      </c>
      <c r="O26" s="320"/>
      <c r="P26" s="321"/>
      <c r="Q26" s="322">
        <f t="shared" si="4"/>
        <v>0</v>
      </c>
      <c r="R26" s="321"/>
      <c r="S26" s="321"/>
      <c r="T26" s="321"/>
      <c r="U26" s="321"/>
      <c r="V26" s="322">
        <f t="shared" si="5"/>
        <v>0</v>
      </c>
      <c r="W26" s="333"/>
      <c r="X26" s="325">
        <f t="shared" si="6"/>
        <v>0</v>
      </c>
      <c r="Y26" s="320"/>
      <c r="Z26" s="326"/>
      <c r="AA26" s="327">
        <f t="shared" si="7"/>
        <v>0</v>
      </c>
      <c r="AB26" s="326"/>
      <c r="AC26" s="326"/>
      <c r="AD26" s="326"/>
      <c r="AE26" s="326"/>
      <c r="AF26" s="327">
        <f t="shared" si="8"/>
        <v>0</v>
      </c>
      <c r="AG26" s="333"/>
      <c r="AH26" s="324">
        <f t="shared" si="9"/>
        <v>0</v>
      </c>
      <c r="AI26" s="328">
        <f t="shared" si="0"/>
        <v>0</v>
      </c>
      <c r="AJ26" s="30"/>
    </row>
    <row r="27" spans="1:36" ht="21.95" customHeight="1">
      <c r="A27" s="10">
        <v>20</v>
      </c>
      <c r="B27" s="244"/>
      <c r="C27" s="43"/>
      <c r="D27" s="39"/>
      <c r="E27" s="320"/>
      <c r="F27" s="321"/>
      <c r="G27" s="322">
        <f t="shared" si="1"/>
        <v>0</v>
      </c>
      <c r="H27" s="321"/>
      <c r="I27" s="321"/>
      <c r="J27" s="321"/>
      <c r="K27" s="321"/>
      <c r="L27" s="323">
        <f t="shared" si="2"/>
        <v>0</v>
      </c>
      <c r="M27" s="333"/>
      <c r="N27" s="324">
        <f t="shared" si="3"/>
        <v>0</v>
      </c>
      <c r="O27" s="320"/>
      <c r="P27" s="321"/>
      <c r="Q27" s="322">
        <f t="shared" si="4"/>
        <v>0</v>
      </c>
      <c r="R27" s="321"/>
      <c r="S27" s="321"/>
      <c r="T27" s="321"/>
      <c r="U27" s="321"/>
      <c r="V27" s="322">
        <f t="shared" si="5"/>
        <v>0</v>
      </c>
      <c r="W27" s="333"/>
      <c r="X27" s="325">
        <f t="shared" si="6"/>
        <v>0</v>
      </c>
      <c r="Y27" s="320"/>
      <c r="Z27" s="326"/>
      <c r="AA27" s="327">
        <f t="shared" si="7"/>
        <v>0</v>
      </c>
      <c r="AB27" s="326"/>
      <c r="AC27" s="326"/>
      <c r="AD27" s="326"/>
      <c r="AE27" s="326"/>
      <c r="AF27" s="327">
        <f t="shared" si="8"/>
        <v>0</v>
      </c>
      <c r="AG27" s="333"/>
      <c r="AH27" s="324">
        <f t="shared" si="9"/>
        <v>0</v>
      </c>
      <c r="AI27" s="328">
        <f t="shared" si="0"/>
        <v>0</v>
      </c>
      <c r="AJ27" s="30"/>
    </row>
    <row r="28" spans="1:36" ht="21.95" customHeight="1">
      <c r="A28" s="10">
        <v>21</v>
      </c>
      <c r="B28" s="244"/>
      <c r="C28" s="43"/>
      <c r="D28" s="39"/>
      <c r="E28" s="320"/>
      <c r="F28" s="321"/>
      <c r="G28" s="322">
        <f t="shared" si="1"/>
        <v>0</v>
      </c>
      <c r="H28" s="321"/>
      <c r="I28" s="321"/>
      <c r="J28" s="321"/>
      <c r="K28" s="321"/>
      <c r="L28" s="323">
        <f t="shared" si="2"/>
        <v>0</v>
      </c>
      <c r="M28" s="333"/>
      <c r="N28" s="324">
        <f t="shared" si="3"/>
        <v>0</v>
      </c>
      <c r="O28" s="320"/>
      <c r="P28" s="321"/>
      <c r="Q28" s="322">
        <f t="shared" si="4"/>
        <v>0</v>
      </c>
      <c r="R28" s="321"/>
      <c r="S28" s="321"/>
      <c r="T28" s="321"/>
      <c r="U28" s="321"/>
      <c r="V28" s="322">
        <f t="shared" si="5"/>
        <v>0</v>
      </c>
      <c r="W28" s="333"/>
      <c r="X28" s="325">
        <f t="shared" si="6"/>
        <v>0</v>
      </c>
      <c r="Y28" s="320"/>
      <c r="Z28" s="326"/>
      <c r="AA28" s="327">
        <f t="shared" si="7"/>
        <v>0</v>
      </c>
      <c r="AB28" s="326"/>
      <c r="AC28" s="326"/>
      <c r="AD28" s="326"/>
      <c r="AE28" s="326"/>
      <c r="AF28" s="327">
        <f t="shared" si="8"/>
        <v>0</v>
      </c>
      <c r="AG28" s="333"/>
      <c r="AH28" s="324">
        <f t="shared" si="9"/>
        <v>0</v>
      </c>
      <c r="AI28" s="328">
        <f t="shared" si="0"/>
        <v>0</v>
      </c>
      <c r="AJ28" s="30"/>
    </row>
    <row r="29" spans="1:36" ht="21.95" customHeight="1">
      <c r="A29" s="10">
        <v>22</v>
      </c>
      <c r="B29" s="244"/>
      <c r="C29" s="43"/>
      <c r="D29" s="39"/>
      <c r="E29" s="320"/>
      <c r="F29" s="321"/>
      <c r="G29" s="322">
        <f t="shared" si="1"/>
        <v>0</v>
      </c>
      <c r="H29" s="321"/>
      <c r="I29" s="321"/>
      <c r="J29" s="321"/>
      <c r="K29" s="321"/>
      <c r="L29" s="323">
        <f t="shared" si="2"/>
        <v>0</v>
      </c>
      <c r="M29" s="333"/>
      <c r="N29" s="324">
        <f t="shared" si="3"/>
        <v>0</v>
      </c>
      <c r="O29" s="320"/>
      <c r="P29" s="321"/>
      <c r="Q29" s="322">
        <f t="shared" si="4"/>
        <v>0</v>
      </c>
      <c r="R29" s="321"/>
      <c r="S29" s="321"/>
      <c r="T29" s="321"/>
      <c r="U29" s="321"/>
      <c r="V29" s="322">
        <f t="shared" si="5"/>
        <v>0</v>
      </c>
      <c r="W29" s="333"/>
      <c r="X29" s="325">
        <f t="shared" si="6"/>
        <v>0</v>
      </c>
      <c r="Y29" s="320"/>
      <c r="Z29" s="326"/>
      <c r="AA29" s="327">
        <f t="shared" si="7"/>
        <v>0</v>
      </c>
      <c r="AB29" s="326"/>
      <c r="AC29" s="326"/>
      <c r="AD29" s="326"/>
      <c r="AE29" s="326"/>
      <c r="AF29" s="327">
        <f t="shared" si="8"/>
        <v>0</v>
      </c>
      <c r="AG29" s="333"/>
      <c r="AH29" s="324">
        <f t="shared" si="9"/>
        <v>0</v>
      </c>
      <c r="AI29" s="328">
        <f t="shared" si="0"/>
        <v>0</v>
      </c>
      <c r="AJ29" s="30"/>
    </row>
    <row r="30" spans="1:36" ht="21.95" customHeight="1">
      <c r="A30" s="10">
        <v>23</v>
      </c>
      <c r="B30" s="244"/>
      <c r="C30" s="43"/>
      <c r="D30" s="39"/>
      <c r="E30" s="320"/>
      <c r="F30" s="321"/>
      <c r="G30" s="322">
        <f t="shared" si="1"/>
        <v>0</v>
      </c>
      <c r="H30" s="321"/>
      <c r="I30" s="321"/>
      <c r="J30" s="321"/>
      <c r="K30" s="321"/>
      <c r="L30" s="323">
        <f t="shared" si="2"/>
        <v>0</v>
      </c>
      <c r="M30" s="333"/>
      <c r="N30" s="324">
        <f t="shared" si="3"/>
        <v>0</v>
      </c>
      <c r="O30" s="320"/>
      <c r="P30" s="321"/>
      <c r="Q30" s="322">
        <f t="shared" si="4"/>
        <v>0</v>
      </c>
      <c r="R30" s="321"/>
      <c r="S30" s="321"/>
      <c r="T30" s="321"/>
      <c r="U30" s="321"/>
      <c r="V30" s="322">
        <f t="shared" si="5"/>
        <v>0</v>
      </c>
      <c r="W30" s="333"/>
      <c r="X30" s="325">
        <f t="shared" si="6"/>
        <v>0</v>
      </c>
      <c r="Y30" s="320"/>
      <c r="Z30" s="326"/>
      <c r="AA30" s="327">
        <f t="shared" si="7"/>
        <v>0</v>
      </c>
      <c r="AB30" s="326"/>
      <c r="AC30" s="326"/>
      <c r="AD30" s="326"/>
      <c r="AE30" s="326"/>
      <c r="AF30" s="327">
        <f t="shared" si="8"/>
        <v>0</v>
      </c>
      <c r="AG30" s="333"/>
      <c r="AH30" s="324">
        <f t="shared" si="9"/>
        <v>0</v>
      </c>
      <c r="AI30" s="328">
        <f t="shared" si="0"/>
        <v>0</v>
      </c>
      <c r="AJ30" s="30"/>
    </row>
    <row r="31" spans="1:36" ht="21.95" customHeight="1">
      <c r="A31" s="10">
        <v>24</v>
      </c>
      <c r="B31" s="244"/>
      <c r="C31" s="43"/>
      <c r="D31" s="39"/>
      <c r="E31" s="320"/>
      <c r="F31" s="321"/>
      <c r="G31" s="322">
        <f t="shared" si="1"/>
        <v>0</v>
      </c>
      <c r="H31" s="321"/>
      <c r="I31" s="321"/>
      <c r="J31" s="321"/>
      <c r="K31" s="321"/>
      <c r="L31" s="323">
        <f t="shared" si="2"/>
        <v>0</v>
      </c>
      <c r="M31" s="333"/>
      <c r="N31" s="324">
        <f t="shared" si="3"/>
        <v>0</v>
      </c>
      <c r="O31" s="320"/>
      <c r="P31" s="321"/>
      <c r="Q31" s="322">
        <f t="shared" si="4"/>
        <v>0</v>
      </c>
      <c r="R31" s="321"/>
      <c r="S31" s="321"/>
      <c r="T31" s="321"/>
      <c r="U31" s="321"/>
      <c r="V31" s="322">
        <f t="shared" si="5"/>
        <v>0</v>
      </c>
      <c r="W31" s="333"/>
      <c r="X31" s="325">
        <f t="shared" si="6"/>
        <v>0</v>
      </c>
      <c r="Y31" s="320"/>
      <c r="Z31" s="326"/>
      <c r="AA31" s="327">
        <f t="shared" si="7"/>
        <v>0</v>
      </c>
      <c r="AB31" s="326"/>
      <c r="AC31" s="326"/>
      <c r="AD31" s="326"/>
      <c r="AE31" s="326"/>
      <c r="AF31" s="327">
        <f t="shared" si="8"/>
        <v>0</v>
      </c>
      <c r="AG31" s="333"/>
      <c r="AH31" s="324">
        <f t="shared" si="9"/>
        <v>0</v>
      </c>
      <c r="AI31" s="328">
        <f t="shared" si="0"/>
        <v>0</v>
      </c>
      <c r="AJ31" s="30"/>
    </row>
    <row r="32" spans="1:36" ht="21.95" customHeight="1">
      <c r="A32" s="10">
        <v>25</v>
      </c>
      <c r="B32" s="244"/>
      <c r="C32" s="43"/>
      <c r="D32" s="39"/>
      <c r="E32" s="320"/>
      <c r="F32" s="321"/>
      <c r="G32" s="322">
        <f t="shared" si="1"/>
        <v>0</v>
      </c>
      <c r="H32" s="321"/>
      <c r="I32" s="321"/>
      <c r="J32" s="321"/>
      <c r="K32" s="321"/>
      <c r="L32" s="323">
        <f t="shared" si="2"/>
        <v>0</v>
      </c>
      <c r="M32" s="333"/>
      <c r="N32" s="324">
        <f t="shared" si="3"/>
        <v>0</v>
      </c>
      <c r="O32" s="320"/>
      <c r="P32" s="321"/>
      <c r="Q32" s="322">
        <f t="shared" si="4"/>
        <v>0</v>
      </c>
      <c r="R32" s="321"/>
      <c r="S32" s="321"/>
      <c r="T32" s="321"/>
      <c r="U32" s="321"/>
      <c r="V32" s="322">
        <f t="shared" si="5"/>
        <v>0</v>
      </c>
      <c r="W32" s="333"/>
      <c r="X32" s="325">
        <f t="shared" si="6"/>
        <v>0</v>
      </c>
      <c r="Y32" s="320"/>
      <c r="Z32" s="326"/>
      <c r="AA32" s="327">
        <f t="shared" si="7"/>
        <v>0</v>
      </c>
      <c r="AB32" s="326"/>
      <c r="AC32" s="326"/>
      <c r="AD32" s="326"/>
      <c r="AE32" s="326"/>
      <c r="AF32" s="327">
        <f t="shared" si="8"/>
        <v>0</v>
      </c>
      <c r="AG32" s="333"/>
      <c r="AH32" s="324">
        <f t="shared" si="9"/>
        <v>0</v>
      </c>
      <c r="AI32" s="328">
        <f t="shared" si="0"/>
        <v>0</v>
      </c>
      <c r="AJ32" s="30"/>
    </row>
    <row r="33" spans="1:36" ht="21.95" customHeight="1">
      <c r="A33" s="10">
        <v>26</v>
      </c>
      <c r="B33" s="244"/>
      <c r="C33" s="43"/>
      <c r="D33" s="39"/>
      <c r="E33" s="320"/>
      <c r="F33" s="321"/>
      <c r="G33" s="322">
        <f t="shared" si="1"/>
        <v>0</v>
      </c>
      <c r="H33" s="321"/>
      <c r="I33" s="321"/>
      <c r="J33" s="321"/>
      <c r="K33" s="321"/>
      <c r="L33" s="323">
        <f t="shared" si="2"/>
        <v>0</v>
      </c>
      <c r="M33" s="333"/>
      <c r="N33" s="324">
        <f t="shared" si="3"/>
        <v>0</v>
      </c>
      <c r="O33" s="320"/>
      <c r="P33" s="321"/>
      <c r="Q33" s="322">
        <f t="shared" si="4"/>
        <v>0</v>
      </c>
      <c r="R33" s="321"/>
      <c r="S33" s="321"/>
      <c r="T33" s="321"/>
      <c r="U33" s="321"/>
      <c r="V33" s="322">
        <f t="shared" si="5"/>
        <v>0</v>
      </c>
      <c r="W33" s="333"/>
      <c r="X33" s="325">
        <f t="shared" si="6"/>
        <v>0</v>
      </c>
      <c r="Y33" s="320"/>
      <c r="Z33" s="326"/>
      <c r="AA33" s="327">
        <f t="shared" si="7"/>
        <v>0</v>
      </c>
      <c r="AB33" s="326"/>
      <c r="AC33" s="326"/>
      <c r="AD33" s="326"/>
      <c r="AE33" s="326"/>
      <c r="AF33" s="327">
        <f t="shared" si="8"/>
        <v>0</v>
      </c>
      <c r="AG33" s="333"/>
      <c r="AH33" s="324">
        <f t="shared" si="9"/>
        <v>0</v>
      </c>
      <c r="AI33" s="328">
        <f t="shared" si="0"/>
        <v>0</v>
      </c>
      <c r="AJ33" s="30"/>
    </row>
    <row r="34" spans="1:36" ht="21.95" customHeight="1">
      <c r="A34" s="10">
        <v>27</v>
      </c>
      <c r="B34" s="244"/>
      <c r="C34" s="43"/>
      <c r="D34" s="39"/>
      <c r="E34" s="320"/>
      <c r="F34" s="321"/>
      <c r="G34" s="322">
        <f t="shared" si="1"/>
        <v>0</v>
      </c>
      <c r="H34" s="321"/>
      <c r="I34" s="321"/>
      <c r="J34" s="321"/>
      <c r="K34" s="321"/>
      <c r="L34" s="323">
        <f t="shared" si="2"/>
        <v>0</v>
      </c>
      <c r="M34" s="333"/>
      <c r="N34" s="324">
        <f t="shared" si="3"/>
        <v>0</v>
      </c>
      <c r="O34" s="320"/>
      <c r="P34" s="321"/>
      <c r="Q34" s="322">
        <f t="shared" si="4"/>
        <v>0</v>
      </c>
      <c r="R34" s="321"/>
      <c r="S34" s="321"/>
      <c r="T34" s="321"/>
      <c r="U34" s="321"/>
      <c r="V34" s="322">
        <f t="shared" si="5"/>
        <v>0</v>
      </c>
      <c r="W34" s="333"/>
      <c r="X34" s="325">
        <f t="shared" si="6"/>
        <v>0</v>
      </c>
      <c r="Y34" s="320"/>
      <c r="Z34" s="326"/>
      <c r="AA34" s="327">
        <f t="shared" si="7"/>
        <v>0</v>
      </c>
      <c r="AB34" s="326"/>
      <c r="AC34" s="326"/>
      <c r="AD34" s="326"/>
      <c r="AE34" s="326"/>
      <c r="AF34" s="327">
        <f t="shared" si="8"/>
        <v>0</v>
      </c>
      <c r="AG34" s="333"/>
      <c r="AH34" s="324">
        <f t="shared" si="9"/>
        <v>0</v>
      </c>
      <c r="AI34" s="328">
        <f t="shared" si="0"/>
        <v>0</v>
      </c>
      <c r="AJ34" s="30"/>
    </row>
    <row r="35" spans="1:36" ht="21.95" customHeight="1">
      <c r="A35" s="10">
        <v>28</v>
      </c>
      <c r="B35" s="244"/>
      <c r="C35" s="43"/>
      <c r="D35" s="39"/>
      <c r="E35" s="320"/>
      <c r="F35" s="321"/>
      <c r="G35" s="322">
        <f t="shared" si="1"/>
        <v>0</v>
      </c>
      <c r="H35" s="321"/>
      <c r="I35" s="321"/>
      <c r="J35" s="321"/>
      <c r="K35" s="321"/>
      <c r="L35" s="323">
        <f t="shared" si="2"/>
        <v>0</v>
      </c>
      <c r="M35" s="333"/>
      <c r="N35" s="324">
        <f t="shared" si="3"/>
        <v>0</v>
      </c>
      <c r="O35" s="320"/>
      <c r="P35" s="321"/>
      <c r="Q35" s="322">
        <f t="shared" si="4"/>
        <v>0</v>
      </c>
      <c r="R35" s="321"/>
      <c r="S35" s="321"/>
      <c r="T35" s="321"/>
      <c r="U35" s="321"/>
      <c r="V35" s="322">
        <f t="shared" si="5"/>
        <v>0</v>
      </c>
      <c r="W35" s="333"/>
      <c r="X35" s="325">
        <f t="shared" si="6"/>
        <v>0</v>
      </c>
      <c r="Y35" s="320"/>
      <c r="Z35" s="326"/>
      <c r="AA35" s="327">
        <f t="shared" si="7"/>
        <v>0</v>
      </c>
      <c r="AB35" s="326"/>
      <c r="AC35" s="326"/>
      <c r="AD35" s="326"/>
      <c r="AE35" s="326"/>
      <c r="AF35" s="327">
        <f t="shared" si="8"/>
        <v>0</v>
      </c>
      <c r="AG35" s="333"/>
      <c r="AH35" s="324">
        <f t="shared" si="9"/>
        <v>0</v>
      </c>
      <c r="AI35" s="328">
        <f t="shared" si="0"/>
        <v>0</v>
      </c>
      <c r="AJ35" s="30"/>
    </row>
    <row r="36" spans="1:36" ht="21.95" customHeight="1">
      <c r="A36" s="10">
        <v>29</v>
      </c>
      <c r="B36" s="244"/>
      <c r="C36" s="43"/>
      <c r="D36" s="39" t="str">
        <f t="shared" si="11"/>
        <v/>
      </c>
      <c r="E36" s="320"/>
      <c r="F36" s="321"/>
      <c r="G36" s="322">
        <f t="shared" si="1"/>
        <v>0</v>
      </c>
      <c r="H36" s="321"/>
      <c r="I36" s="321"/>
      <c r="J36" s="321"/>
      <c r="K36" s="321"/>
      <c r="L36" s="323">
        <f t="shared" si="2"/>
        <v>0</v>
      </c>
      <c r="M36" s="333"/>
      <c r="N36" s="324">
        <f t="shared" si="3"/>
        <v>0</v>
      </c>
      <c r="O36" s="320"/>
      <c r="P36" s="321"/>
      <c r="Q36" s="322">
        <f t="shared" si="4"/>
        <v>0</v>
      </c>
      <c r="R36" s="321"/>
      <c r="S36" s="321"/>
      <c r="T36" s="321"/>
      <c r="U36" s="321"/>
      <c r="V36" s="322">
        <f t="shared" si="5"/>
        <v>0</v>
      </c>
      <c r="W36" s="333"/>
      <c r="X36" s="325">
        <f t="shared" si="6"/>
        <v>0</v>
      </c>
      <c r="Y36" s="320"/>
      <c r="Z36" s="326"/>
      <c r="AA36" s="327">
        <f t="shared" si="7"/>
        <v>0</v>
      </c>
      <c r="AB36" s="326"/>
      <c r="AC36" s="326"/>
      <c r="AD36" s="326"/>
      <c r="AE36" s="326"/>
      <c r="AF36" s="327">
        <f t="shared" si="8"/>
        <v>0</v>
      </c>
      <c r="AG36" s="333"/>
      <c r="AH36" s="324">
        <f t="shared" si="9"/>
        <v>0</v>
      </c>
      <c r="AI36" s="328">
        <f t="shared" si="0"/>
        <v>0</v>
      </c>
      <c r="AJ36" s="30" t="str">
        <f t="shared" si="10"/>
        <v/>
      </c>
    </row>
    <row r="37" spans="1:36" ht="21.95" customHeight="1">
      <c r="A37" s="10">
        <v>30</v>
      </c>
      <c r="B37" s="244"/>
      <c r="C37" s="43"/>
      <c r="D37" s="39" t="str">
        <f t="shared" si="11"/>
        <v/>
      </c>
      <c r="E37" s="320"/>
      <c r="F37" s="321"/>
      <c r="G37" s="322">
        <f t="shared" si="1"/>
        <v>0</v>
      </c>
      <c r="H37" s="321"/>
      <c r="I37" s="321"/>
      <c r="J37" s="321"/>
      <c r="K37" s="321"/>
      <c r="L37" s="323">
        <f t="shared" si="2"/>
        <v>0</v>
      </c>
      <c r="M37" s="333"/>
      <c r="N37" s="324">
        <f t="shared" si="3"/>
        <v>0</v>
      </c>
      <c r="O37" s="320"/>
      <c r="P37" s="321"/>
      <c r="Q37" s="322">
        <f t="shared" si="4"/>
        <v>0</v>
      </c>
      <c r="R37" s="321"/>
      <c r="S37" s="321"/>
      <c r="T37" s="321"/>
      <c r="U37" s="321"/>
      <c r="V37" s="322">
        <f t="shared" si="5"/>
        <v>0</v>
      </c>
      <c r="W37" s="333"/>
      <c r="X37" s="325">
        <f t="shared" si="6"/>
        <v>0</v>
      </c>
      <c r="Y37" s="320"/>
      <c r="Z37" s="326"/>
      <c r="AA37" s="327">
        <f t="shared" si="7"/>
        <v>0</v>
      </c>
      <c r="AB37" s="326"/>
      <c r="AC37" s="326"/>
      <c r="AD37" s="326"/>
      <c r="AE37" s="326"/>
      <c r="AF37" s="327">
        <f t="shared" si="8"/>
        <v>0</v>
      </c>
      <c r="AG37" s="333"/>
      <c r="AH37" s="324">
        <f t="shared" si="9"/>
        <v>0</v>
      </c>
      <c r="AI37" s="328">
        <f t="shared" si="0"/>
        <v>0</v>
      </c>
      <c r="AJ37" s="30" t="str">
        <f t="shared" si="10"/>
        <v/>
      </c>
    </row>
    <row r="38" spans="1:36" ht="21.95" customHeight="1">
      <c r="A38" s="10">
        <v>31</v>
      </c>
      <c r="B38" s="244"/>
      <c r="C38" s="43"/>
      <c r="D38" s="39" t="str">
        <f t="shared" si="11"/>
        <v/>
      </c>
      <c r="E38" s="320"/>
      <c r="F38" s="321"/>
      <c r="G38" s="322">
        <f t="shared" si="1"/>
        <v>0</v>
      </c>
      <c r="H38" s="321"/>
      <c r="I38" s="321"/>
      <c r="J38" s="321"/>
      <c r="K38" s="321"/>
      <c r="L38" s="323">
        <f t="shared" si="2"/>
        <v>0</v>
      </c>
      <c r="M38" s="333"/>
      <c r="N38" s="324">
        <f t="shared" si="3"/>
        <v>0</v>
      </c>
      <c r="O38" s="320"/>
      <c r="P38" s="321"/>
      <c r="Q38" s="322">
        <f t="shared" si="4"/>
        <v>0</v>
      </c>
      <c r="R38" s="321"/>
      <c r="S38" s="321"/>
      <c r="T38" s="321"/>
      <c r="U38" s="321"/>
      <c r="V38" s="322">
        <f t="shared" si="5"/>
        <v>0</v>
      </c>
      <c r="W38" s="333"/>
      <c r="X38" s="325">
        <f t="shared" si="6"/>
        <v>0</v>
      </c>
      <c r="Y38" s="320"/>
      <c r="Z38" s="326"/>
      <c r="AA38" s="327">
        <f t="shared" si="7"/>
        <v>0</v>
      </c>
      <c r="AB38" s="326"/>
      <c r="AC38" s="326"/>
      <c r="AD38" s="326"/>
      <c r="AE38" s="326"/>
      <c r="AF38" s="327">
        <f t="shared" si="8"/>
        <v>0</v>
      </c>
      <c r="AG38" s="333"/>
      <c r="AH38" s="324">
        <f t="shared" si="9"/>
        <v>0</v>
      </c>
      <c r="AI38" s="328">
        <f t="shared" si="0"/>
        <v>0</v>
      </c>
      <c r="AJ38" s="30" t="str">
        <f t="shared" si="10"/>
        <v/>
      </c>
    </row>
    <row r="39" spans="1:36" ht="21.95" customHeight="1">
      <c r="A39" s="10">
        <v>32</v>
      </c>
      <c r="B39" s="244"/>
      <c r="C39" s="43"/>
      <c r="D39" s="39" t="str">
        <f t="shared" si="11"/>
        <v/>
      </c>
      <c r="E39" s="320"/>
      <c r="F39" s="321"/>
      <c r="G39" s="322">
        <f t="shared" si="1"/>
        <v>0</v>
      </c>
      <c r="H39" s="321"/>
      <c r="I39" s="321"/>
      <c r="J39" s="321"/>
      <c r="K39" s="321"/>
      <c r="L39" s="323">
        <f t="shared" si="2"/>
        <v>0</v>
      </c>
      <c r="M39" s="333"/>
      <c r="N39" s="324">
        <f t="shared" si="3"/>
        <v>0</v>
      </c>
      <c r="O39" s="320"/>
      <c r="P39" s="321"/>
      <c r="Q39" s="322">
        <f t="shared" si="4"/>
        <v>0</v>
      </c>
      <c r="R39" s="321"/>
      <c r="S39" s="321"/>
      <c r="T39" s="321"/>
      <c r="U39" s="321"/>
      <c r="V39" s="322">
        <f t="shared" si="5"/>
        <v>0</v>
      </c>
      <c r="W39" s="333"/>
      <c r="X39" s="325">
        <f t="shared" si="6"/>
        <v>0</v>
      </c>
      <c r="Y39" s="320"/>
      <c r="Z39" s="326"/>
      <c r="AA39" s="327">
        <f t="shared" si="7"/>
        <v>0</v>
      </c>
      <c r="AB39" s="326"/>
      <c r="AC39" s="326"/>
      <c r="AD39" s="326"/>
      <c r="AE39" s="326"/>
      <c r="AF39" s="327">
        <f t="shared" si="8"/>
        <v>0</v>
      </c>
      <c r="AG39" s="333"/>
      <c r="AH39" s="324">
        <f t="shared" si="9"/>
        <v>0</v>
      </c>
      <c r="AI39" s="328">
        <f t="shared" si="0"/>
        <v>0</v>
      </c>
      <c r="AJ39" s="30" t="str">
        <f t="shared" si="10"/>
        <v/>
      </c>
    </row>
    <row r="40" spans="1:36" ht="21.95" customHeight="1">
      <c r="A40" s="10">
        <v>33</v>
      </c>
      <c r="B40" s="244"/>
      <c r="C40" s="43"/>
      <c r="D40" s="39" t="str">
        <f t="shared" si="11"/>
        <v/>
      </c>
      <c r="E40" s="320"/>
      <c r="F40" s="321"/>
      <c r="G40" s="322">
        <f t="shared" si="1"/>
        <v>0</v>
      </c>
      <c r="H40" s="321"/>
      <c r="I40" s="321"/>
      <c r="J40" s="321"/>
      <c r="K40" s="321"/>
      <c r="L40" s="323">
        <f t="shared" si="2"/>
        <v>0</v>
      </c>
      <c r="M40" s="333"/>
      <c r="N40" s="324">
        <f t="shared" si="3"/>
        <v>0</v>
      </c>
      <c r="O40" s="320"/>
      <c r="P40" s="321"/>
      <c r="Q40" s="322">
        <f t="shared" si="4"/>
        <v>0</v>
      </c>
      <c r="R40" s="321"/>
      <c r="S40" s="321"/>
      <c r="T40" s="321"/>
      <c r="U40" s="321"/>
      <c r="V40" s="322">
        <f t="shared" si="5"/>
        <v>0</v>
      </c>
      <c r="W40" s="333"/>
      <c r="X40" s="325">
        <f t="shared" si="6"/>
        <v>0</v>
      </c>
      <c r="Y40" s="320"/>
      <c r="Z40" s="326"/>
      <c r="AA40" s="327">
        <f t="shared" si="7"/>
        <v>0</v>
      </c>
      <c r="AB40" s="326"/>
      <c r="AC40" s="326"/>
      <c r="AD40" s="326"/>
      <c r="AE40" s="326"/>
      <c r="AF40" s="327">
        <f t="shared" si="8"/>
        <v>0</v>
      </c>
      <c r="AG40" s="333"/>
      <c r="AH40" s="324">
        <f t="shared" si="9"/>
        <v>0</v>
      </c>
      <c r="AI40" s="328">
        <f t="shared" si="0"/>
        <v>0</v>
      </c>
      <c r="AJ40" s="30" t="str">
        <f t="shared" si="10"/>
        <v/>
      </c>
    </row>
    <row r="41" spans="1:36" ht="21.95" customHeight="1">
      <c r="A41" s="10">
        <v>34</v>
      </c>
      <c r="B41" s="244"/>
      <c r="C41" s="43"/>
      <c r="D41" s="39" t="str">
        <f t="shared" si="11"/>
        <v/>
      </c>
      <c r="E41" s="320"/>
      <c r="F41" s="321"/>
      <c r="G41" s="322">
        <f t="shared" si="1"/>
        <v>0</v>
      </c>
      <c r="H41" s="321"/>
      <c r="I41" s="321"/>
      <c r="J41" s="321"/>
      <c r="K41" s="321"/>
      <c r="L41" s="323">
        <f t="shared" si="2"/>
        <v>0</v>
      </c>
      <c r="M41" s="333"/>
      <c r="N41" s="324">
        <f t="shared" si="3"/>
        <v>0</v>
      </c>
      <c r="O41" s="320"/>
      <c r="P41" s="321"/>
      <c r="Q41" s="322">
        <f t="shared" si="4"/>
        <v>0</v>
      </c>
      <c r="R41" s="321"/>
      <c r="S41" s="321"/>
      <c r="T41" s="321"/>
      <c r="U41" s="321"/>
      <c r="V41" s="322">
        <f t="shared" si="5"/>
        <v>0</v>
      </c>
      <c r="W41" s="333"/>
      <c r="X41" s="325">
        <f t="shared" si="6"/>
        <v>0</v>
      </c>
      <c r="Y41" s="320"/>
      <c r="Z41" s="326"/>
      <c r="AA41" s="327">
        <f t="shared" si="7"/>
        <v>0</v>
      </c>
      <c r="AB41" s="326"/>
      <c r="AC41" s="326"/>
      <c r="AD41" s="326"/>
      <c r="AE41" s="326"/>
      <c r="AF41" s="327">
        <f t="shared" si="8"/>
        <v>0</v>
      </c>
      <c r="AG41" s="333"/>
      <c r="AH41" s="324">
        <f t="shared" si="9"/>
        <v>0</v>
      </c>
      <c r="AI41" s="328">
        <f t="shared" si="0"/>
        <v>0</v>
      </c>
      <c r="AJ41" s="30" t="str">
        <f t="shared" si="10"/>
        <v/>
      </c>
    </row>
    <row r="42" spans="1:36" ht="21.95" customHeight="1">
      <c r="A42" s="10">
        <v>35</v>
      </c>
      <c r="B42" s="244"/>
      <c r="C42" s="43"/>
      <c r="D42" s="39" t="str">
        <f t="shared" si="11"/>
        <v/>
      </c>
      <c r="E42" s="320"/>
      <c r="F42" s="321"/>
      <c r="G42" s="322">
        <f t="shared" si="1"/>
        <v>0</v>
      </c>
      <c r="H42" s="321"/>
      <c r="I42" s="321"/>
      <c r="J42" s="321"/>
      <c r="K42" s="321"/>
      <c r="L42" s="323">
        <f t="shared" si="2"/>
        <v>0</v>
      </c>
      <c r="M42" s="333"/>
      <c r="N42" s="324">
        <f t="shared" si="3"/>
        <v>0</v>
      </c>
      <c r="O42" s="320"/>
      <c r="P42" s="321"/>
      <c r="Q42" s="322">
        <f t="shared" si="4"/>
        <v>0</v>
      </c>
      <c r="R42" s="321"/>
      <c r="S42" s="321"/>
      <c r="T42" s="321"/>
      <c r="U42" s="321"/>
      <c r="V42" s="322">
        <f t="shared" si="5"/>
        <v>0</v>
      </c>
      <c r="W42" s="333"/>
      <c r="X42" s="325">
        <f t="shared" si="6"/>
        <v>0</v>
      </c>
      <c r="Y42" s="320"/>
      <c r="Z42" s="326"/>
      <c r="AA42" s="327">
        <f t="shared" si="7"/>
        <v>0</v>
      </c>
      <c r="AB42" s="326"/>
      <c r="AC42" s="326"/>
      <c r="AD42" s="326"/>
      <c r="AE42" s="326"/>
      <c r="AF42" s="327">
        <f t="shared" si="8"/>
        <v>0</v>
      </c>
      <c r="AG42" s="333"/>
      <c r="AH42" s="324">
        <f t="shared" si="9"/>
        <v>0</v>
      </c>
      <c r="AI42" s="328">
        <f t="shared" si="0"/>
        <v>0</v>
      </c>
      <c r="AJ42" s="30" t="str">
        <f t="shared" si="10"/>
        <v/>
      </c>
    </row>
    <row r="43" spans="1:36" ht="21.95" customHeight="1">
      <c r="A43" s="10">
        <v>36</v>
      </c>
      <c r="B43" s="244"/>
      <c r="C43" s="43"/>
      <c r="D43" s="39" t="str">
        <f t="shared" si="11"/>
        <v/>
      </c>
      <c r="E43" s="320"/>
      <c r="F43" s="321"/>
      <c r="G43" s="322">
        <f t="shared" si="1"/>
        <v>0</v>
      </c>
      <c r="H43" s="321"/>
      <c r="I43" s="321"/>
      <c r="J43" s="321"/>
      <c r="K43" s="321"/>
      <c r="L43" s="323">
        <f t="shared" si="2"/>
        <v>0</v>
      </c>
      <c r="M43" s="333"/>
      <c r="N43" s="324">
        <f t="shared" si="3"/>
        <v>0</v>
      </c>
      <c r="O43" s="320"/>
      <c r="P43" s="321"/>
      <c r="Q43" s="322">
        <f t="shared" si="4"/>
        <v>0</v>
      </c>
      <c r="R43" s="321"/>
      <c r="S43" s="321"/>
      <c r="T43" s="321"/>
      <c r="U43" s="321"/>
      <c r="V43" s="322">
        <f t="shared" si="5"/>
        <v>0</v>
      </c>
      <c r="W43" s="333"/>
      <c r="X43" s="325">
        <f t="shared" si="6"/>
        <v>0</v>
      </c>
      <c r="Y43" s="320"/>
      <c r="Z43" s="326"/>
      <c r="AA43" s="327">
        <f t="shared" si="7"/>
        <v>0</v>
      </c>
      <c r="AB43" s="326"/>
      <c r="AC43" s="326"/>
      <c r="AD43" s="326"/>
      <c r="AE43" s="326"/>
      <c r="AF43" s="327">
        <f t="shared" si="8"/>
        <v>0</v>
      </c>
      <c r="AG43" s="333"/>
      <c r="AH43" s="324">
        <f t="shared" si="9"/>
        <v>0</v>
      </c>
      <c r="AI43" s="328">
        <f t="shared" si="0"/>
        <v>0</v>
      </c>
      <c r="AJ43" s="30" t="str">
        <f t="shared" si="10"/>
        <v/>
      </c>
    </row>
    <row r="44" spans="1:36" ht="21.95" customHeight="1">
      <c r="A44" s="10">
        <v>37</v>
      </c>
      <c r="B44" s="244"/>
      <c r="C44" s="43"/>
      <c r="D44" s="39" t="str">
        <f t="shared" si="11"/>
        <v/>
      </c>
      <c r="E44" s="320"/>
      <c r="F44" s="321"/>
      <c r="G44" s="322">
        <f t="shared" si="1"/>
        <v>0</v>
      </c>
      <c r="H44" s="321"/>
      <c r="I44" s="321"/>
      <c r="J44" s="321"/>
      <c r="K44" s="321"/>
      <c r="L44" s="323">
        <f t="shared" si="2"/>
        <v>0</v>
      </c>
      <c r="M44" s="333"/>
      <c r="N44" s="324">
        <f t="shared" si="3"/>
        <v>0</v>
      </c>
      <c r="O44" s="320"/>
      <c r="P44" s="321"/>
      <c r="Q44" s="322">
        <f t="shared" si="4"/>
        <v>0</v>
      </c>
      <c r="R44" s="321"/>
      <c r="S44" s="321"/>
      <c r="T44" s="321"/>
      <c r="U44" s="321"/>
      <c r="V44" s="322">
        <f t="shared" si="5"/>
        <v>0</v>
      </c>
      <c r="W44" s="333"/>
      <c r="X44" s="325">
        <f t="shared" si="6"/>
        <v>0</v>
      </c>
      <c r="Y44" s="320"/>
      <c r="Z44" s="326"/>
      <c r="AA44" s="327">
        <f t="shared" si="7"/>
        <v>0</v>
      </c>
      <c r="AB44" s="326"/>
      <c r="AC44" s="326"/>
      <c r="AD44" s="326"/>
      <c r="AE44" s="326"/>
      <c r="AF44" s="327">
        <f t="shared" si="8"/>
        <v>0</v>
      </c>
      <c r="AG44" s="333"/>
      <c r="AH44" s="324">
        <f t="shared" si="9"/>
        <v>0</v>
      </c>
      <c r="AI44" s="328">
        <f t="shared" si="0"/>
        <v>0</v>
      </c>
      <c r="AJ44" s="30" t="str">
        <f t="shared" si="10"/>
        <v/>
      </c>
    </row>
    <row r="45" spans="1:36" ht="21.95" customHeight="1">
      <c r="A45" s="10">
        <v>38</v>
      </c>
      <c r="B45" s="244"/>
      <c r="C45" s="43"/>
      <c r="D45" s="39" t="str">
        <f t="shared" si="11"/>
        <v/>
      </c>
      <c r="E45" s="320"/>
      <c r="F45" s="321"/>
      <c r="G45" s="322">
        <f t="shared" si="1"/>
        <v>0</v>
      </c>
      <c r="H45" s="321"/>
      <c r="I45" s="321"/>
      <c r="J45" s="321"/>
      <c r="K45" s="321"/>
      <c r="L45" s="323">
        <f t="shared" si="2"/>
        <v>0</v>
      </c>
      <c r="M45" s="333"/>
      <c r="N45" s="324">
        <f t="shared" si="3"/>
        <v>0</v>
      </c>
      <c r="O45" s="320"/>
      <c r="P45" s="321"/>
      <c r="Q45" s="322">
        <f t="shared" si="4"/>
        <v>0</v>
      </c>
      <c r="R45" s="321"/>
      <c r="S45" s="321"/>
      <c r="T45" s="321"/>
      <c r="U45" s="321"/>
      <c r="V45" s="322">
        <f t="shared" si="5"/>
        <v>0</v>
      </c>
      <c r="W45" s="333"/>
      <c r="X45" s="325">
        <f t="shared" si="6"/>
        <v>0</v>
      </c>
      <c r="Y45" s="320"/>
      <c r="Z45" s="326"/>
      <c r="AA45" s="327">
        <f t="shared" si="7"/>
        <v>0</v>
      </c>
      <c r="AB45" s="326"/>
      <c r="AC45" s="326"/>
      <c r="AD45" s="326"/>
      <c r="AE45" s="326"/>
      <c r="AF45" s="327">
        <f t="shared" si="8"/>
        <v>0</v>
      </c>
      <c r="AG45" s="333"/>
      <c r="AH45" s="324">
        <f t="shared" si="9"/>
        <v>0</v>
      </c>
      <c r="AI45" s="328">
        <f t="shared" si="0"/>
        <v>0</v>
      </c>
      <c r="AJ45" s="30" t="str">
        <f t="shared" si="10"/>
        <v/>
      </c>
    </row>
    <row r="46" spans="1:36" ht="21.95" customHeight="1">
      <c r="A46" s="10">
        <v>39</v>
      </c>
      <c r="B46" s="244"/>
      <c r="C46" s="43"/>
      <c r="D46" s="39" t="str">
        <f t="shared" si="11"/>
        <v/>
      </c>
      <c r="E46" s="320"/>
      <c r="F46" s="321"/>
      <c r="G46" s="322">
        <f t="shared" si="1"/>
        <v>0</v>
      </c>
      <c r="H46" s="321"/>
      <c r="I46" s="321"/>
      <c r="J46" s="321"/>
      <c r="K46" s="321"/>
      <c r="L46" s="323">
        <f t="shared" si="2"/>
        <v>0</v>
      </c>
      <c r="M46" s="333"/>
      <c r="N46" s="324">
        <f t="shared" si="3"/>
        <v>0</v>
      </c>
      <c r="O46" s="320"/>
      <c r="P46" s="321"/>
      <c r="Q46" s="322">
        <f t="shared" si="4"/>
        <v>0</v>
      </c>
      <c r="R46" s="321"/>
      <c r="S46" s="321"/>
      <c r="T46" s="321"/>
      <c r="U46" s="321"/>
      <c r="V46" s="322">
        <f t="shared" si="5"/>
        <v>0</v>
      </c>
      <c r="W46" s="333"/>
      <c r="X46" s="325">
        <f t="shared" si="6"/>
        <v>0</v>
      </c>
      <c r="Y46" s="320"/>
      <c r="Z46" s="326"/>
      <c r="AA46" s="327">
        <f t="shared" si="7"/>
        <v>0</v>
      </c>
      <c r="AB46" s="326"/>
      <c r="AC46" s="326"/>
      <c r="AD46" s="326"/>
      <c r="AE46" s="326"/>
      <c r="AF46" s="327">
        <f t="shared" si="8"/>
        <v>0</v>
      </c>
      <c r="AG46" s="333"/>
      <c r="AH46" s="324">
        <f t="shared" si="9"/>
        <v>0</v>
      </c>
      <c r="AI46" s="328">
        <f t="shared" si="0"/>
        <v>0</v>
      </c>
      <c r="AJ46" s="30" t="str">
        <f t="shared" si="10"/>
        <v/>
      </c>
    </row>
    <row r="47" spans="1:36" ht="21.95" customHeight="1">
      <c r="A47" s="10">
        <v>40</v>
      </c>
      <c r="B47" s="244"/>
      <c r="C47" s="43"/>
      <c r="D47" s="39" t="str">
        <f t="shared" si="11"/>
        <v/>
      </c>
      <c r="E47" s="320"/>
      <c r="F47" s="321"/>
      <c r="G47" s="322">
        <f>SUM(E47:F47)</f>
        <v>0</v>
      </c>
      <c r="H47" s="321"/>
      <c r="I47" s="321"/>
      <c r="J47" s="321"/>
      <c r="K47" s="321"/>
      <c r="L47" s="323">
        <f>SUM(H47:K47)</f>
        <v>0</v>
      </c>
      <c r="M47" s="333"/>
      <c r="N47" s="324">
        <f t="shared" si="3"/>
        <v>0</v>
      </c>
      <c r="O47" s="320"/>
      <c r="P47" s="321"/>
      <c r="Q47" s="322">
        <f t="shared" si="4"/>
        <v>0</v>
      </c>
      <c r="R47" s="321"/>
      <c r="S47" s="321"/>
      <c r="T47" s="321"/>
      <c r="U47" s="321"/>
      <c r="V47" s="322">
        <f t="shared" si="5"/>
        <v>0</v>
      </c>
      <c r="W47" s="333"/>
      <c r="X47" s="325">
        <f t="shared" si="6"/>
        <v>0</v>
      </c>
      <c r="Y47" s="320"/>
      <c r="Z47" s="326"/>
      <c r="AA47" s="327">
        <f t="shared" si="7"/>
        <v>0</v>
      </c>
      <c r="AB47" s="326"/>
      <c r="AC47" s="326"/>
      <c r="AD47" s="326"/>
      <c r="AE47" s="326"/>
      <c r="AF47" s="327">
        <f t="shared" si="8"/>
        <v>0</v>
      </c>
      <c r="AG47" s="333"/>
      <c r="AH47" s="324">
        <f t="shared" si="9"/>
        <v>0</v>
      </c>
      <c r="AI47" s="328">
        <f t="shared" si="0"/>
        <v>0</v>
      </c>
      <c r="AJ47" s="30" t="str">
        <f t="shared" si="10"/>
        <v/>
      </c>
    </row>
    <row r="48" spans="1:36" ht="21.95" customHeight="1">
      <c r="A48" s="10">
        <v>41</v>
      </c>
      <c r="B48" s="244"/>
      <c r="C48" s="43"/>
      <c r="D48" s="39"/>
      <c r="E48" s="320"/>
      <c r="F48" s="321"/>
      <c r="G48" s="322">
        <f t="shared" ref="G48:G61" si="12">SUM(E48:F48)</f>
        <v>0</v>
      </c>
      <c r="H48" s="321"/>
      <c r="I48" s="321"/>
      <c r="J48" s="321"/>
      <c r="K48" s="321"/>
      <c r="L48" s="323">
        <f t="shared" ref="L48:L61" si="13">SUM(H48:K48)</f>
        <v>0</v>
      </c>
      <c r="M48" s="333"/>
      <c r="N48" s="324"/>
      <c r="O48" s="320"/>
      <c r="P48" s="321"/>
      <c r="Q48" s="322">
        <f t="shared" si="4"/>
        <v>0</v>
      </c>
      <c r="R48" s="321"/>
      <c r="S48" s="321"/>
      <c r="T48" s="321"/>
      <c r="U48" s="321"/>
      <c r="V48" s="322">
        <f t="shared" si="5"/>
        <v>0</v>
      </c>
      <c r="W48" s="333"/>
      <c r="X48" s="325"/>
      <c r="Y48" s="320"/>
      <c r="Z48" s="326"/>
      <c r="AA48" s="327">
        <f t="shared" si="7"/>
        <v>0</v>
      </c>
      <c r="AB48" s="326"/>
      <c r="AC48" s="326"/>
      <c r="AD48" s="326"/>
      <c r="AE48" s="326"/>
      <c r="AF48" s="327">
        <f t="shared" si="8"/>
        <v>0</v>
      </c>
      <c r="AG48" s="333"/>
      <c r="AH48" s="324"/>
      <c r="AI48" s="328">
        <f t="shared" si="0"/>
        <v>0</v>
      </c>
      <c r="AJ48" s="30"/>
    </row>
    <row r="49" spans="1:36" ht="21.95" customHeight="1">
      <c r="A49" s="10">
        <v>42</v>
      </c>
      <c r="B49" s="244"/>
      <c r="C49" s="43"/>
      <c r="D49" s="39"/>
      <c r="E49" s="320"/>
      <c r="F49" s="321"/>
      <c r="G49" s="322">
        <f t="shared" si="12"/>
        <v>0</v>
      </c>
      <c r="H49" s="321"/>
      <c r="I49" s="321"/>
      <c r="J49" s="321"/>
      <c r="K49" s="321"/>
      <c r="L49" s="323">
        <f t="shared" si="13"/>
        <v>0</v>
      </c>
      <c r="M49" s="333"/>
      <c r="N49" s="324"/>
      <c r="O49" s="320"/>
      <c r="P49" s="321"/>
      <c r="Q49" s="322">
        <f t="shared" si="4"/>
        <v>0</v>
      </c>
      <c r="R49" s="321"/>
      <c r="S49" s="321"/>
      <c r="T49" s="321"/>
      <c r="U49" s="321"/>
      <c r="V49" s="322">
        <f t="shared" si="5"/>
        <v>0</v>
      </c>
      <c r="W49" s="333"/>
      <c r="X49" s="325"/>
      <c r="Y49" s="320"/>
      <c r="Z49" s="326"/>
      <c r="AA49" s="327">
        <f t="shared" si="7"/>
        <v>0</v>
      </c>
      <c r="AB49" s="326"/>
      <c r="AC49" s="326"/>
      <c r="AD49" s="326"/>
      <c r="AE49" s="326"/>
      <c r="AF49" s="327">
        <f t="shared" si="8"/>
        <v>0</v>
      </c>
      <c r="AG49" s="333"/>
      <c r="AH49" s="324"/>
      <c r="AI49" s="328">
        <f t="shared" si="0"/>
        <v>0</v>
      </c>
      <c r="AJ49" s="30"/>
    </row>
    <row r="50" spans="1:36" ht="21.95" customHeight="1">
      <c r="A50" s="10">
        <v>43</v>
      </c>
      <c r="B50" s="244"/>
      <c r="C50" s="43"/>
      <c r="D50" s="39"/>
      <c r="E50" s="320"/>
      <c r="F50" s="321"/>
      <c r="G50" s="322">
        <f t="shared" si="12"/>
        <v>0</v>
      </c>
      <c r="H50" s="321"/>
      <c r="I50" s="321"/>
      <c r="J50" s="321"/>
      <c r="K50" s="321"/>
      <c r="L50" s="323">
        <f t="shared" si="13"/>
        <v>0</v>
      </c>
      <c r="M50" s="333"/>
      <c r="N50" s="324"/>
      <c r="O50" s="320"/>
      <c r="P50" s="321"/>
      <c r="Q50" s="322">
        <f t="shared" si="4"/>
        <v>0</v>
      </c>
      <c r="R50" s="321"/>
      <c r="S50" s="321"/>
      <c r="T50" s="321"/>
      <c r="U50" s="321"/>
      <c r="V50" s="322">
        <f t="shared" si="5"/>
        <v>0</v>
      </c>
      <c r="W50" s="333"/>
      <c r="X50" s="325"/>
      <c r="Y50" s="320"/>
      <c r="Z50" s="326"/>
      <c r="AA50" s="327">
        <f t="shared" si="7"/>
        <v>0</v>
      </c>
      <c r="AB50" s="326"/>
      <c r="AC50" s="326"/>
      <c r="AD50" s="326"/>
      <c r="AE50" s="326"/>
      <c r="AF50" s="327">
        <f t="shared" si="8"/>
        <v>0</v>
      </c>
      <c r="AG50" s="333"/>
      <c r="AH50" s="324"/>
      <c r="AI50" s="328">
        <f t="shared" si="0"/>
        <v>0</v>
      </c>
      <c r="AJ50" s="30"/>
    </row>
    <row r="51" spans="1:36" ht="21.95" customHeight="1">
      <c r="A51" s="10">
        <v>44</v>
      </c>
      <c r="B51" s="244"/>
      <c r="C51" s="43"/>
      <c r="D51" s="39"/>
      <c r="E51" s="320"/>
      <c r="F51" s="321"/>
      <c r="G51" s="322">
        <f t="shared" si="12"/>
        <v>0</v>
      </c>
      <c r="H51" s="321"/>
      <c r="I51" s="321"/>
      <c r="J51" s="321"/>
      <c r="K51" s="321"/>
      <c r="L51" s="323">
        <f t="shared" si="13"/>
        <v>0</v>
      </c>
      <c r="M51" s="333"/>
      <c r="N51" s="324"/>
      <c r="O51" s="320"/>
      <c r="P51" s="321"/>
      <c r="Q51" s="322">
        <f t="shared" si="4"/>
        <v>0</v>
      </c>
      <c r="R51" s="321"/>
      <c r="S51" s="321"/>
      <c r="T51" s="321"/>
      <c r="U51" s="321"/>
      <c r="V51" s="322">
        <f t="shared" si="5"/>
        <v>0</v>
      </c>
      <c r="W51" s="333"/>
      <c r="X51" s="325"/>
      <c r="Y51" s="320"/>
      <c r="Z51" s="326"/>
      <c r="AA51" s="327">
        <f t="shared" si="7"/>
        <v>0</v>
      </c>
      <c r="AB51" s="326"/>
      <c r="AC51" s="326"/>
      <c r="AD51" s="326"/>
      <c r="AE51" s="326"/>
      <c r="AF51" s="327">
        <f t="shared" si="8"/>
        <v>0</v>
      </c>
      <c r="AG51" s="333"/>
      <c r="AH51" s="324"/>
      <c r="AI51" s="328">
        <f t="shared" si="0"/>
        <v>0</v>
      </c>
      <c r="AJ51" s="30"/>
    </row>
    <row r="52" spans="1:36" ht="21.95" customHeight="1">
      <c r="A52" s="10">
        <v>45</v>
      </c>
      <c r="B52" s="244"/>
      <c r="C52" s="43"/>
      <c r="D52" s="39"/>
      <c r="E52" s="320"/>
      <c r="F52" s="321"/>
      <c r="G52" s="322">
        <f t="shared" si="12"/>
        <v>0</v>
      </c>
      <c r="H52" s="321"/>
      <c r="I52" s="321"/>
      <c r="J52" s="321"/>
      <c r="K52" s="321"/>
      <c r="L52" s="323">
        <f t="shared" si="13"/>
        <v>0</v>
      </c>
      <c r="M52" s="333"/>
      <c r="N52" s="324"/>
      <c r="O52" s="320"/>
      <c r="P52" s="321"/>
      <c r="Q52" s="322">
        <f t="shared" si="4"/>
        <v>0</v>
      </c>
      <c r="R52" s="321"/>
      <c r="S52" s="321"/>
      <c r="T52" s="321"/>
      <c r="U52" s="321"/>
      <c r="V52" s="322">
        <f t="shared" si="5"/>
        <v>0</v>
      </c>
      <c r="W52" s="333"/>
      <c r="X52" s="325"/>
      <c r="Y52" s="320"/>
      <c r="Z52" s="326"/>
      <c r="AA52" s="327">
        <f t="shared" si="7"/>
        <v>0</v>
      </c>
      <c r="AB52" s="326"/>
      <c r="AC52" s="326"/>
      <c r="AD52" s="326"/>
      <c r="AE52" s="326"/>
      <c r="AF52" s="327">
        <f t="shared" si="8"/>
        <v>0</v>
      </c>
      <c r="AG52" s="333"/>
      <c r="AH52" s="324"/>
      <c r="AI52" s="328">
        <f t="shared" si="0"/>
        <v>0</v>
      </c>
      <c r="AJ52" s="30"/>
    </row>
    <row r="53" spans="1:36" ht="21.95" customHeight="1">
      <c r="A53" s="10">
        <v>46</v>
      </c>
      <c r="B53" s="244"/>
      <c r="C53" s="43"/>
      <c r="D53" s="39"/>
      <c r="E53" s="320"/>
      <c r="F53" s="321"/>
      <c r="G53" s="322">
        <f t="shared" si="12"/>
        <v>0</v>
      </c>
      <c r="H53" s="321"/>
      <c r="I53" s="321"/>
      <c r="J53" s="321"/>
      <c r="K53" s="321"/>
      <c r="L53" s="323">
        <f t="shared" si="13"/>
        <v>0</v>
      </c>
      <c r="M53" s="333"/>
      <c r="N53" s="324"/>
      <c r="O53" s="320"/>
      <c r="P53" s="321"/>
      <c r="Q53" s="322">
        <f t="shared" si="4"/>
        <v>0</v>
      </c>
      <c r="R53" s="321"/>
      <c r="S53" s="321"/>
      <c r="T53" s="321"/>
      <c r="U53" s="321"/>
      <c r="V53" s="322">
        <f t="shared" si="5"/>
        <v>0</v>
      </c>
      <c r="W53" s="333"/>
      <c r="X53" s="325"/>
      <c r="Y53" s="320"/>
      <c r="Z53" s="326"/>
      <c r="AA53" s="327">
        <f t="shared" si="7"/>
        <v>0</v>
      </c>
      <c r="AB53" s="326"/>
      <c r="AC53" s="326"/>
      <c r="AD53" s="326"/>
      <c r="AE53" s="326"/>
      <c r="AF53" s="327">
        <f t="shared" si="8"/>
        <v>0</v>
      </c>
      <c r="AG53" s="333"/>
      <c r="AH53" s="324"/>
      <c r="AI53" s="328">
        <f t="shared" si="0"/>
        <v>0</v>
      </c>
      <c r="AJ53" s="30"/>
    </row>
    <row r="54" spans="1:36" ht="21.95" customHeight="1">
      <c r="A54" s="10">
        <v>47</v>
      </c>
      <c r="B54" s="244"/>
      <c r="C54" s="43"/>
      <c r="D54" s="39" t="str">
        <f t="shared" si="11"/>
        <v/>
      </c>
      <c r="E54" s="320"/>
      <c r="F54" s="321"/>
      <c r="G54" s="322">
        <f t="shared" si="12"/>
        <v>0</v>
      </c>
      <c r="H54" s="321"/>
      <c r="I54" s="321"/>
      <c r="J54" s="321"/>
      <c r="K54" s="321"/>
      <c r="L54" s="323">
        <f t="shared" si="13"/>
        <v>0</v>
      </c>
      <c r="M54" s="333"/>
      <c r="N54" s="324">
        <f t="shared" si="3"/>
        <v>0</v>
      </c>
      <c r="O54" s="320"/>
      <c r="P54" s="321"/>
      <c r="Q54" s="322">
        <f t="shared" si="4"/>
        <v>0</v>
      </c>
      <c r="R54" s="321"/>
      <c r="S54" s="321"/>
      <c r="T54" s="321"/>
      <c r="U54" s="321"/>
      <c r="V54" s="322">
        <f t="shared" si="5"/>
        <v>0</v>
      </c>
      <c r="W54" s="333"/>
      <c r="X54" s="325">
        <f t="shared" si="6"/>
        <v>0</v>
      </c>
      <c r="Y54" s="320"/>
      <c r="Z54" s="326"/>
      <c r="AA54" s="327">
        <f t="shared" si="7"/>
        <v>0</v>
      </c>
      <c r="AB54" s="326"/>
      <c r="AC54" s="326"/>
      <c r="AD54" s="326"/>
      <c r="AE54" s="326"/>
      <c r="AF54" s="327">
        <f t="shared" si="8"/>
        <v>0</v>
      </c>
      <c r="AG54" s="333"/>
      <c r="AH54" s="324">
        <f t="shared" si="9"/>
        <v>0</v>
      </c>
      <c r="AI54" s="328">
        <f t="shared" si="0"/>
        <v>0</v>
      </c>
      <c r="AJ54" s="30" t="str">
        <f t="shared" si="10"/>
        <v/>
      </c>
    </row>
    <row r="55" spans="1:36" ht="21.95" customHeight="1">
      <c r="A55" s="10">
        <v>48</v>
      </c>
      <c r="B55" s="244"/>
      <c r="C55" s="43"/>
      <c r="D55" s="39" t="str">
        <f t="shared" si="11"/>
        <v/>
      </c>
      <c r="E55" s="320"/>
      <c r="F55" s="321"/>
      <c r="G55" s="322">
        <f t="shared" si="12"/>
        <v>0</v>
      </c>
      <c r="H55" s="321"/>
      <c r="I55" s="321"/>
      <c r="J55" s="321"/>
      <c r="K55" s="321"/>
      <c r="L55" s="323">
        <f t="shared" si="13"/>
        <v>0</v>
      </c>
      <c r="M55" s="333"/>
      <c r="N55" s="324">
        <f t="shared" si="3"/>
        <v>0</v>
      </c>
      <c r="O55" s="320"/>
      <c r="P55" s="321"/>
      <c r="Q55" s="322">
        <f t="shared" si="4"/>
        <v>0</v>
      </c>
      <c r="R55" s="321"/>
      <c r="S55" s="321"/>
      <c r="T55" s="321"/>
      <c r="U55" s="321"/>
      <c r="V55" s="322">
        <f t="shared" si="5"/>
        <v>0</v>
      </c>
      <c r="W55" s="333"/>
      <c r="X55" s="325">
        <f t="shared" si="6"/>
        <v>0</v>
      </c>
      <c r="Y55" s="320"/>
      <c r="Z55" s="326"/>
      <c r="AA55" s="327">
        <f t="shared" si="7"/>
        <v>0</v>
      </c>
      <c r="AB55" s="326"/>
      <c r="AC55" s="326"/>
      <c r="AD55" s="326"/>
      <c r="AE55" s="326"/>
      <c r="AF55" s="327">
        <f t="shared" si="8"/>
        <v>0</v>
      </c>
      <c r="AG55" s="333"/>
      <c r="AH55" s="324">
        <f t="shared" si="9"/>
        <v>0</v>
      </c>
      <c r="AI55" s="328">
        <f t="shared" si="0"/>
        <v>0</v>
      </c>
      <c r="AJ55" s="30" t="str">
        <f t="shared" si="10"/>
        <v/>
      </c>
    </row>
    <row r="56" spans="1:36" ht="21.95" customHeight="1">
      <c r="A56" s="10">
        <v>49</v>
      </c>
      <c r="B56" s="244"/>
      <c r="C56" s="43"/>
      <c r="D56" s="39" t="str">
        <f t="shared" si="11"/>
        <v/>
      </c>
      <c r="E56" s="320"/>
      <c r="F56" s="321"/>
      <c r="G56" s="322">
        <f t="shared" si="12"/>
        <v>0</v>
      </c>
      <c r="H56" s="321"/>
      <c r="I56" s="321"/>
      <c r="J56" s="321"/>
      <c r="K56" s="321"/>
      <c r="L56" s="323">
        <f t="shared" si="13"/>
        <v>0</v>
      </c>
      <c r="M56" s="333"/>
      <c r="N56" s="324">
        <f t="shared" si="3"/>
        <v>0</v>
      </c>
      <c r="O56" s="320"/>
      <c r="P56" s="321"/>
      <c r="Q56" s="322">
        <f t="shared" si="4"/>
        <v>0</v>
      </c>
      <c r="R56" s="321"/>
      <c r="S56" s="321"/>
      <c r="T56" s="321"/>
      <c r="U56" s="321"/>
      <c r="V56" s="322">
        <f t="shared" si="5"/>
        <v>0</v>
      </c>
      <c r="W56" s="333"/>
      <c r="X56" s="325">
        <f t="shared" si="6"/>
        <v>0</v>
      </c>
      <c r="Y56" s="320"/>
      <c r="Z56" s="326"/>
      <c r="AA56" s="327">
        <f t="shared" si="7"/>
        <v>0</v>
      </c>
      <c r="AB56" s="326"/>
      <c r="AC56" s="326"/>
      <c r="AD56" s="326"/>
      <c r="AE56" s="326"/>
      <c r="AF56" s="327">
        <f t="shared" si="8"/>
        <v>0</v>
      </c>
      <c r="AG56" s="333"/>
      <c r="AH56" s="324">
        <f t="shared" si="9"/>
        <v>0</v>
      </c>
      <c r="AI56" s="328">
        <f t="shared" si="0"/>
        <v>0</v>
      </c>
      <c r="AJ56" s="30" t="str">
        <f t="shared" si="10"/>
        <v/>
      </c>
    </row>
    <row r="57" spans="1:36" ht="21.95" customHeight="1">
      <c r="A57" s="10">
        <v>50</v>
      </c>
      <c r="B57" s="244"/>
      <c r="C57" s="43"/>
      <c r="D57" s="39" t="str">
        <f t="shared" si="11"/>
        <v/>
      </c>
      <c r="E57" s="320"/>
      <c r="F57" s="321"/>
      <c r="G57" s="322">
        <f t="shared" si="12"/>
        <v>0</v>
      </c>
      <c r="H57" s="321"/>
      <c r="I57" s="321"/>
      <c r="J57" s="321"/>
      <c r="K57" s="321"/>
      <c r="L57" s="323">
        <f t="shared" si="13"/>
        <v>0</v>
      </c>
      <c r="M57" s="333"/>
      <c r="N57" s="324">
        <f t="shared" si="3"/>
        <v>0</v>
      </c>
      <c r="O57" s="320"/>
      <c r="P57" s="321"/>
      <c r="Q57" s="322">
        <f t="shared" si="4"/>
        <v>0</v>
      </c>
      <c r="R57" s="321"/>
      <c r="S57" s="321"/>
      <c r="T57" s="321"/>
      <c r="U57" s="321"/>
      <c r="V57" s="322">
        <f t="shared" si="5"/>
        <v>0</v>
      </c>
      <c r="W57" s="333"/>
      <c r="X57" s="325">
        <f t="shared" si="6"/>
        <v>0</v>
      </c>
      <c r="Y57" s="320"/>
      <c r="Z57" s="326"/>
      <c r="AA57" s="327">
        <f t="shared" si="7"/>
        <v>0</v>
      </c>
      <c r="AB57" s="326"/>
      <c r="AC57" s="326"/>
      <c r="AD57" s="326"/>
      <c r="AE57" s="326"/>
      <c r="AF57" s="327">
        <f t="shared" si="8"/>
        <v>0</v>
      </c>
      <c r="AG57" s="333"/>
      <c r="AH57" s="324">
        <f t="shared" si="9"/>
        <v>0</v>
      </c>
      <c r="AI57" s="328">
        <f t="shared" si="0"/>
        <v>0</v>
      </c>
      <c r="AJ57" s="30" t="str">
        <f t="shared" si="10"/>
        <v/>
      </c>
    </row>
    <row r="58" spans="1:36" ht="21.95" customHeight="1">
      <c r="A58" s="10">
        <v>51</v>
      </c>
      <c r="B58" s="244"/>
      <c r="C58" s="43"/>
      <c r="D58" s="39" t="str">
        <f t="shared" si="11"/>
        <v/>
      </c>
      <c r="E58" s="320"/>
      <c r="F58" s="321"/>
      <c r="G58" s="322">
        <f t="shared" si="12"/>
        <v>0</v>
      </c>
      <c r="H58" s="321"/>
      <c r="I58" s="321"/>
      <c r="J58" s="321"/>
      <c r="K58" s="321"/>
      <c r="L58" s="323">
        <f t="shared" si="13"/>
        <v>0</v>
      </c>
      <c r="M58" s="333"/>
      <c r="N58" s="324">
        <f t="shared" si="3"/>
        <v>0</v>
      </c>
      <c r="O58" s="320"/>
      <c r="P58" s="321"/>
      <c r="Q58" s="322">
        <f t="shared" si="4"/>
        <v>0</v>
      </c>
      <c r="R58" s="321"/>
      <c r="S58" s="321"/>
      <c r="T58" s="321"/>
      <c r="U58" s="321"/>
      <c r="V58" s="322">
        <f t="shared" si="5"/>
        <v>0</v>
      </c>
      <c r="W58" s="333"/>
      <c r="X58" s="325">
        <f t="shared" si="6"/>
        <v>0</v>
      </c>
      <c r="Y58" s="320"/>
      <c r="Z58" s="326"/>
      <c r="AA58" s="327">
        <f t="shared" si="7"/>
        <v>0</v>
      </c>
      <c r="AB58" s="326"/>
      <c r="AC58" s="326"/>
      <c r="AD58" s="326"/>
      <c r="AE58" s="326"/>
      <c r="AF58" s="327">
        <f t="shared" si="8"/>
        <v>0</v>
      </c>
      <c r="AG58" s="333"/>
      <c r="AH58" s="324">
        <f t="shared" si="9"/>
        <v>0</v>
      </c>
      <c r="AI58" s="328">
        <f t="shared" si="0"/>
        <v>0</v>
      </c>
      <c r="AJ58" s="30" t="str">
        <f t="shared" si="10"/>
        <v/>
      </c>
    </row>
    <row r="59" spans="1:36" ht="21.95" customHeight="1">
      <c r="A59" s="10">
        <v>52</v>
      </c>
      <c r="B59" s="244"/>
      <c r="C59" s="43"/>
      <c r="D59" s="39" t="str">
        <f t="shared" si="11"/>
        <v/>
      </c>
      <c r="E59" s="320"/>
      <c r="F59" s="321"/>
      <c r="G59" s="322">
        <f t="shared" si="12"/>
        <v>0</v>
      </c>
      <c r="H59" s="321"/>
      <c r="I59" s="321"/>
      <c r="J59" s="321"/>
      <c r="K59" s="321"/>
      <c r="L59" s="323">
        <f t="shared" si="13"/>
        <v>0</v>
      </c>
      <c r="M59" s="333"/>
      <c r="N59" s="324">
        <f t="shared" si="3"/>
        <v>0</v>
      </c>
      <c r="O59" s="320"/>
      <c r="P59" s="321"/>
      <c r="Q59" s="322">
        <f t="shared" si="4"/>
        <v>0</v>
      </c>
      <c r="R59" s="321"/>
      <c r="S59" s="321"/>
      <c r="T59" s="321"/>
      <c r="U59" s="321"/>
      <c r="V59" s="322">
        <f t="shared" si="5"/>
        <v>0</v>
      </c>
      <c r="W59" s="333"/>
      <c r="X59" s="325">
        <f t="shared" si="6"/>
        <v>0</v>
      </c>
      <c r="Y59" s="320"/>
      <c r="Z59" s="326"/>
      <c r="AA59" s="327">
        <f t="shared" si="7"/>
        <v>0</v>
      </c>
      <c r="AB59" s="326"/>
      <c r="AC59" s="326"/>
      <c r="AD59" s="326"/>
      <c r="AE59" s="326"/>
      <c r="AF59" s="327">
        <f t="shared" si="8"/>
        <v>0</v>
      </c>
      <c r="AG59" s="333"/>
      <c r="AH59" s="324">
        <f t="shared" si="9"/>
        <v>0</v>
      </c>
      <c r="AI59" s="328">
        <f t="shared" si="0"/>
        <v>0</v>
      </c>
      <c r="AJ59" s="30" t="str">
        <f t="shared" si="10"/>
        <v/>
      </c>
    </row>
    <row r="60" spans="1:36" ht="21.95" customHeight="1">
      <c r="A60" s="10">
        <v>53</v>
      </c>
      <c r="B60" s="244"/>
      <c r="C60" s="43"/>
      <c r="D60" s="39" t="str">
        <f t="shared" si="11"/>
        <v/>
      </c>
      <c r="E60" s="320"/>
      <c r="F60" s="321"/>
      <c r="G60" s="322">
        <f t="shared" si="12"/>
        <v>0</v>
      </c>
      <c r="H60" s="321"/>
      <c r="I60" s="321"/>
      <c r="J60" s="321"/>
      <c r="K60" s="321"/>
      <c r="L60" s="323">
        <f t="shared" si="13"/>
        <v>0</v>
      </c>
      <c r="M60" s="333"/>
      <c r="N60" s="324">
        <f t="shared" si="3"/>
        <v>0</v>
      </c>
      <c r="O60" s="320"/>
      <c r="P60" s="321"/>
      <c r="Q60" s="322">
        <f t="shared" si="4"/>
        <v>0</v>
      </c>
      <c r="R60" s="321"/>
      <c r="S60" s="321"/>
      <c r="T60" s="321"/>
      <c r="U60" s="321"/>
      <c r="V60" s="322">
        <f t="shared" si="5"/>
        <v>0</v>
      </c>
      <c r="W60" s="333"/>
      <c r="X60" s="325">
        <f t="shared" si="6"/>
        <v>0</v>
      </c>
      <c r="Y60" s="320"/>
      <c r="Z60" s="326"/>
      <c r="AA60" s="327">
        <f t="shared" si="7"/>
        <v>0</v>
      </c>
      <c r="AB60" s="326"/>
      <c r="AC60" s="326"/>
      <c r="AD60" s="326"/>
      <c r="AE60" s="326"/>
      <c r="AF60" s="327">
        <f t="shared" si="8"/>
        <v>0</v>
      </c>
      <c r="AG60" s="333"/>
      <c r="AH60" s="324">
        <f t="shared" si="9"/>
        <v>0</v>
      </c>
      <c r="AI60" s="328">
        <f t="shared" si="0"/>
        <v>0</v>
      </c>
      <c r="AJ60" s="30" t="str">
        <f t="shared" si="10"/>
        <v/>
      </c>
    </row>
    <row r="61" spans="1:36" ht="21.95" customHeight="1">
      <c r="A61" s="10">
        <v>54</v>
      </c>
      <c r="B61" s="244"/>
      <c r="C61" s="43"/>
      <c r="D61" s="39" t="str">
        <f t="shared" si="11"/>
        <v/>
      </c>
      <c r="E61" s="320"/>
      <c r="F61" s="321"/>
      <c r="G61" s="322">
        <f t="shared" si="12"/>
        <v>0</v>
      </c>
      <c r="H61" s="321"/>
      <c r="I61" s="321"/>
      <c r="J61" s="321"/>
      <c r="K61" s="321"/>
      <c r="L61" s="323">
        <f t="shared" si="13"/>
        <v>0</v>
      </c>
      <c r="M61" s="333"/>
      <c r="N61" s="324">
        <f t="shared" si="3"/>
        <v>0</v>
      </c>
      <c r="O61" s="320"/>
      <c r="P61" s="321"/>
      <c r="Q61" s="322">
        <f t="shared" si="4"/>
        <v>0</v>
      </c>
      <c r="R61" s="321"/>
      <c r="S61" s="321"/>
      <c r="T61" s="321"/>
      <c r="U61" s="321"/>
      <c r="V61" s="322">
        <f t="shared" si="5"/>
        <v>0</v>
      </c>
      <c r="W61" s="333"/>
      <c r="X61" s="325">
        <f t="shared" si="6"/>
        <v>0</v>
      </c>
      <c r="Y61" s="320"/>
      <c r="Z61" s="326"/>
      <c r="AA61" s="327">
        <f t="shared" si="7"/>
        <v>0</v>
      </c>
      <c r="AB61" s="326"/>
      <c r="AC61" s="326"/>
      <c r="AD61" s="326"/>
      <c r="AE61" s="326"/>
      <c r="AF61" s="327">
        <f t="shared" si="8"/>
        <v>0</v>
      </c>
      <c r="AG61" s="333"/>
      <c r="AH61" s="324">
        <f t="shared" si="9"/>
        <v>0</v>
      </c>
      <c r="AI61" s="328">
        <f>SUM(AH61,X61,N61)</f>
        <v>0</v>
      </c>
      <c r="AJ61" s="30" t="str">
        <f t="shared" si="10"/>
        <v/>
      </c>
    </row>
    <row r="62" spans="1:36" ht="21.95" customHeight="1">
      <c r="B62" s="9" t="s">
        <v>5</v>
      </c>
      <c r="C62" s="40">
        <f>AJ62</f>
        <v>0</v>
      </c>
      <c r="D62" s="41" t="s">
        <v>85</v>
      </c>
      <c r="E62" s="329">
        <f>SUM(E8:E61)</f>
        <v>0</v>
      </c>
      <c r="F62" s="330">
        <f>SUM(F8:F61)</f>
        <v>0</v>
      </c>
      <c r="G62" s="322">
        <f>SUM(E62:F62)</f>
        <v>0</v>
      </c>
      <c r="H62" s="330">
        <f>SUM(H8:H61)</f>
        <v>0</v>
      </c>
      <c r="I62" s="330">
        <f>SUM(I8:I61)</f>
        <v>0</v>
      </c>
      <c r="J62" s="330">
        <f>SUM(J8:J61)</f>
        <v>0</v>
      </c>
      <c r="K62" s="330">
        <f>SUM(K8:K61)</f>
        <v>0</v>
      </c>
      <c r="L62" s="323">
        <f>SUM(H62:K62)</f>
        <v>0</v>
      </c>
      <c r="M62" s="334">
        <f>SUM(M8:M61)</f>
        <v>0</v>
      </c>
      <c r="N62" s="331">
        <f>SUM(L62,G62,M62)</f>
        <v>0</v>
      </c>
      <c r="O62" s="329">
        <f>SUM(O8:O61)</f>
        <v>0</v>
      </c>
      <c r="P62" s="330">
        <f>SUM(P8:P61)</f>
        <v>0</v>
      </c>
      <c r="Q62" s="322">
        <f>SUM(O62:P62)</f>
        <v>0</v>
      </c>
      <c r="R62" s="330">
        <f>SUM(R8:R61)</f>
        <v>0</v>
      </c>
      <c r="S62" s="330">
        <f>SUM(S8:S61)</f>
        <v>0</v>
      </c>
      <c r="T62" s="330">
        <f>SUM(T8:T61)</f>
        <v>0</v>
      </c>
      <c r="U62" s="330">
        <f>SUM(U8:U61)</f>
        <v>0</v>
      </c>
      <c r="V62" s="322">
        <f>SUM(R62:U62)</f>
        <v>0</v>
      </c>
      <c r="W62" s="334">
        <f>SUM(W8:W61)</f>
        <v>0</v>
      </c>
      <c r="X62" s="328">
        <f>SUM(V62,Q62,W62)</f>
        <v>0</v>
      </c>
      <c r="Y62" s="329">
        <f>SUM(Y8:Y61)</f>
        <v>0</v>
      </c>
      <c r="Z62" s="332">
        <f>SUM(Z8:Z61)</f>
        <v>0</v>
      </c>
      <c r="AA62" s="327">
        <f>SUM(Y62:Z62)</f>
        <v>0</v>
      </c>
      <c r="AB62" s="332">
        <f t="shared" ref="AB62:AE62" si="14">SUM(AB8:AB61)</f>
        <v>0</v>
      </c>
      <c r="AC62" s="332">
        <f>SUM(AC8:AC61)</f>
        <v>0</v>
      </c>
      <c r="AD62" s="332">
        <f t="shared" si="14"/>
        <v>0</v>
      </c>
      <c r="AE62" s="332">
        <f t="shared" si="14"/>
        <v>0</v>
      </c>
      <c r="AF62" s="327">
        <f>SUM(AB62:AE62)</f>
        <v>0</v>
      </c>
      <c r="AG62" s="334">
        <f>SUM(AG8:AG61)</f>
        <v>0</v>
      </c>
      <c r="AH62" s="331">
        <f t="shared" si="9"/>
        <v>0</v>
      </c>
      <c r="AI62" s="328">
        <f>SUM(AH62,X62,N62)</f>
        <v>0</v>
      </c>
      <c r="AJ62" s="30">
        <f>SUM(AJ8:AJ56)</f>
        <v>0</v>
      </c>
    </row>
    <row r="63" spans="1:36" ht="23.25" customHeight="1">
      <c r="B63" s="498" t="s">
        <v>430</v>
      </c>
      <c r="C63" s="498"/>
      <c r="D63" s="498"/>
      <c r="E63" s="498"/>
      <c r="F63" s="498"/>
      <c r="G63" s="498"/>
      <c r="H63" s="498"/>
      <c r="I63" s="498"/>
      <c r="J63" s="498"/>
      <c r="K63" s="498"/>
      <c r="L63" s="498"/>
      <c r="M63" s="498"/>
      <c r="N63" s="498"/>
      <c r="O63" s="498"/>
      <c r="P63" s="499"/>
      <c r="Q63" s="499"/>
      <c r="R63" s="499"/>
      <c r="S63" s="499"/>
      <c r="T63" s="499"/>
      <c r="U63" s="499"/>
      <c r="V63" s="499"/>
      <c r="W63" s="499"/>
      <c r="X63" s="499"/>
      <c r="Y63" s="499"/>
      <c r="Z63" s="499"/>
      <c r="AA63" s="499"/>
      <c r="AB63" s="499"/>
      <c r="AC63" s="499"/>
      <c r="AD63" s="499"/>
      <c r="AE63" s="499"/>
      <c r="AF63" s="499"/>
      <c r="AG63" s="499"/>
      <c r="AH63" s="499"/>
      <c r="AI63" s="499"/>
    </row>
  </sheetData>
  <mergeCells count="25">
    <mergeCell ref="AB6:AF6"/>
    <mergeCell ref="AG6:AG7"/>
    <mergeCell ref="AH6:AH7"/>
    <mergeCell ref="B63:AI63"/>
    <mergeCell ref="O6:Q6"/>
    <mergeCell ref="R6:V6"/>
    <mergeCell ref="W6:W7"/>
    <mergeCell ref="X6:X7"/>
    <mergeCell ref="Y6:AA6"/>
    <mergeCell ref="B1:O1"/>
    <mergeCell ref="B2:D2"/>
    <mergeCell ref="E2:AI2"/>
    <mergeCell ref="Y3:AI3"/>
    <mergeCell ref="B4:B7"/>
    <mergeCell ref="C4:C7"/>
    <mergeCell ref="D4:D7"/>
    <mergeCell ref="E4:AI4"/>
    <mergeCell ref="E5:N5"/>
    <mergeCell ref="O5:X5"/>
    <mergeCell ref="Y5:AH5"/>
    <mergeCell ref="AI5:AI7"/>
    <mergeCell ref="E6:G6"/>
    <mergeCell ref="H6:L6"/>
    <mergeCell ref="M6:M7"/>
    <mergeCell ref="N6:N7"/>
  </mergeCells>
  <phoneticPr fontId="2"/>
  <dataValidations count="1">
    <dataValidation allowBlank="1" showInputMessage="1" showErrorMessage="1" promptTitle="自動入力" prompt="入力不要" sqref="D8:D61" xr:uid="{772F7F77-7511-46CF-A365-B7CD01169A01}"/>
  </dataValidations>
  <pageMargins left="0.7" right="0.2" top="0.41" bottom="0.37" header="0.3" footer="0.3"/>
  <pageSetup paperSize="8" scale="61" orientation="landscape" r:id="rId1"/>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CCFFFF"/>
  </sheetPr>
  <dimension ref="A1:P21"/>
  <sheetViews>
    <sheetView showZeros="0" view="pageBreakPreview" zoomScaleNormal="100" zoomScaleSheetLayoutView="100" workbookViewId="0">
      <selection activeCell="O12" sqref="O12"/>
    </sheetView>
  </sheetViews>
  <sheetFormatPr defaultColWidth="9" defaultRowHeight="14.25"/>
  <cols>
    <col min="1" max="1" width="2.875" style="3" customWidth="1"/>
    <col min="2" max="2" width="21.125" style="3" customWidth="1"/>
    <col min="3" max="3" width="14.25" style="54" customWidth="1"/>
    <col min="4" max="4" width="7.5" style="3" customWidth="1"/>
    <col min="5" max="5" width="13.625" style="3" customWidth="1"/>
    <col min="6" max="6" width="10" style="3" customWidth="1"/>
    <col min="7" max="7" width="15.125" style="3" customWidth="1"/>
    <col min="8" max="8" width="14.375" style="3" customWidth="1"/>
    <col min="9" max="9" width="7.5" style="27" bestFit="1" customWidth="1"/>
    <col min="10" max="10" width="3.5" style="10" bestFit="1" customWidth="1"/>
    <col min="11" max="11" width="7.5" style="8" bestFit="1" customWidth="1"/>
    <col min="12" max="13" width="13.625" style="3" customWidth="1"/>
    <col min="14" max="14" width="9" style="3"/>
    <col min="15" max="15" width="20.25" style="3" bestFit="1" customWidth="1"/>
    <col min="16" max="16" width="10.5" style="3" bestFit="1" customWidth="1"/>
    <col min="17" max="16384" width="9" style="3"/>
  </cols>
  <sheetData>
    <row r="1" spans="1:16" ht="22.5" customHeight="1">
      <c r="A1" s="539" t="s">
        <v>202</v>
      </c>
      <c r="B1" s="539"/>
      <c r="C1" s="539"/>
      <c r="D1" s="539"/>
      <c r="E1" s="539"/>
      <c r="F1" s="539"/>
      <c r="G1" s="65"/>
      <c r="H1" s="65"/>
      <c r="I1" s="66"/>
      <c r="J1" s="67"/>
      <c r="K1" s="68"/>
      <c r="L1" s="65"/>
      <c r="M1" s="65"/>
    </row>
    <row r="2" spans="1:16" ht="22.5" customHeight="1">
      <c r="B2" s="137" t="s">
        <v>350</v>
      </c>
      <c r="C2" s="475" t="s">
        <v>434</v>
      </c>
      <c r="D2" s="476"/>
      <c r="E2" s="476"/>
      <c r="F2" s="476"/>
      <c r="G2" s="476"/>
      <c r="H2" s="476"/>
      <c r="I2" s="476"/>
      <c r="J2" s="488"/>
      <c r="K2" s="488"/>
      <c r="L2" s="488"/>
      <c r="M2" s="488"/>
    </row>
    <row r="3" spans="1:16" ht="22.5" customHeight="1">
      <c r="A3" s="539" t="s">
        <v>203</v>
      </c>
      <c r="B3" s="539"/>
      <c r="C3" s="539"/>
      <c r="D3" s="539"/>
      <c r="E3" s="539"/>
      <c r="F3" s="539"/>
      <c r="G3" s="539"/>
      <c r="H3" s="539"/>
      <c r="I3" s="539"/>
      <c r="J3" s="539"/>
      <c r="K3" s="539"/>
      <c r="L3" s="539"/>
      <c r="M3" s="539"/>
      <c r="O3" s="37" t="s">
        <v>104</v>
      </c>
      <c r="P3" s="38">
        <v>44896</v>
      </c>
    </row>
    <row r="4" spans="1:16" ht="52.5" customHeight="1">
      <c r="B4" s="547" t="s">
        <v>106</v>
      </c>
      <c r="C4" s="537" t="s">
        <v>107</v>
      </c>
      <c r="D4" s="535" t="s">
        <v>113</v>
      </c>
      <c r="E4" s="535" t="s">
        <v>119</v>
      </c>
      <c r="F4" s="535" t="s">
        <v>120</v>
      </c>
      <c r="G4" s="549" t="s">
        <v>108</v>
      </c>
      <c r="H4" s="45" t="s">
        <v>334</v>
      </c>
      <c r="I4" s="541" t="s">
        <v>123</v>
      </c>
      <c r="J4" s="542"/>
      <c r="K4" s="543"/>
      <c r="L4" s="535" t="s">
        <v>121</v>
      </c>
      <c r="M4" s="554" t="s">
        <v>122</v>
      </c>
    </row>
    <row r="5" spans="1:16">
      <c r="B5" s="548"/>
      <c r="C5" s="538"/>
      <c r="D5" s="536"/>
      <c r="E5" s="536"/>
      <c r="F5" s="536"/>
      <c r="G5" s="550"/>
      <c r="H5" s="46" t="s">
        <v>109</v>
      </c>
      <c r="I5" s="544"/>
      <c r="J5" s="545"/>
      <c r="K5" s="546"/>
      <c r="L5" s="536"/>
      <c r="M5" s="555"/>
    </row>
    <row r="6" spans="1:16" ht="24.95" customHeight="1">
      <c r="B6" s="245"/>
      <c r="C6" s="59"/>
      <c r="D6" s="39" t="str">
        <f>IF(ISBLANK(C6),"",DATEDIF(C6,$P$3,"y"))</f>
        <v/>
      </c>
      <c r="E6" s="59"/>
      <c r="F6" s="60"/>
      <c r="G6" s="60"/>
      <c r="H6" s="61"/>
      <c r="I6" s="62"/>
      <c r="J6" s="49" t="str">
        <f>IF(ISBLANK(I6),"","～")</f>
        <v/>
      </c>
      <c r="K6" s="63"/>
      <c r="L6" s="59"/>
      <c r="M6" s="64"/>
    </row>
    <row r="7" spans="1:16" ht="24.95" customHeight="1">
      <c r="B7" s="245"/>
      <c r="C7" s="59"/>
      <c r="D7" s="39" t="str">
        <f t="shared" ref="D7:D17" si="0">IF(ISBLANK(C7),"",DATEDIF(C7,$P$3,"y"))</f>
        <v/>
      </c>
      <c r="E7" s="59"/>
      <c r="F7" s="60"/>
      <c r="G7" s="60"/>
      <c r="H7" s="61"/>
      <c r="I7" s="62"/>
      <c r="J7" s="49" t="str">
        <f t="shared" ref="J7:J17" si="1">IF(ISBLANK(I7),"","～")</f>
        <v/>
      </c>
      <c r="K7" s="63"/>
      <c r="L7" s="59"/>
      <c r="M7" s="64"/>
    </row>
    <row r="8" spans="1:16" ht="24.95" customHeight="1">
      <c r="B8" s="245"/>
      <c r="C8" s="59"/>
      <c r="D8" s="39" t="str">
        <f t="shared" si="0"/>
        <v/>
      </c>
      <c r="E8" s="59"/>
      <c r="F8" s="60"/>
      <c r="G8" s="60"/>
      <c r="H8" s="61"/>
      <c r="I8" s="62"/>
      <c r="J8" s="49" t="str">
        <f t="shared" si="1"/>
        <v/>
      </c>
      <c r="K8" s="63"/>
      <c r="L8" s="59"/>
      <c r="M8" s="64"/>
    </row>
    <row r="9" spans="1:16" ht="24.95" customHeight="1">
      <c r="B9" s="245"/>
      <c r="C9" s="59"/>
      <c r="D9" s="39" t="str">
        <f t="shared" si="0"/>
        <v/>
      </c>
      <c r="E9" s="59"/>
      <c r="F9" s="60"/>
      <c r="G9" s="60"/>
      <c r="H9" s="61"/>
      <c r="I9" s="62"/>
      <c r="J9" s="49" t="str">
        <f t="shared" si="1"/>
        <v/>
      </c>
      <c r="K9" s="63"/>
      <c r="L9" s="59"/>
      <c r="M9" s="64"/>
    </row>
    <row r="10" spans="1:16" ht="24.95" customHeight="1">
      <c r="B10" s="245"/>
      <c r="C10" s="59"/>
      <c r="D10" s="39" t="str">
        <f t="shared" si="0"/>
        <v/>
      </c>
      <c r="E10" s="59"/>
      <c r="F10" s="60"/>
      <c r="G10" s="60"/>
      <c r="H10" s="61"/>
      <c r="I10" s="62"/>
      <c r="J10" s="49" t="str">
        <f t="shared" si="1"/>
        <v/>
      </c>
      <c r="K10" s="63"/>
      <c r="L10" s="59"/>
      <c r="M10" s="64"/>
    </row>
    <row r="11" spans="1:16" ht="24.95" customHeight="1">
      <c r="B11" s="245"/>
      <c r="C11" s="59"/>
      <c r="D11" s="39" t="str">
        <f t="shared" si="0"/>
        <v/>
      </c>
      <c r="E11" s="59"/>
      <c r="F11" s="60"/>
      <c r="G11" s="60"/>
      <c r="H11" s="61"/>
      <c r="I11" s="62"/>
      <c r="J11" s="49" t="str">
        <f t="shared" si="1"/>
        <v/>
      </c>
      <c r="K11" s="63"/>
      <c r="L11" s="59"/>
      <c r="M11" s="64"/>
    </row>
    <row r="12" spans="1:16" ht="24.95" customHeight="1">
      <c r="B12" s="245"/>
      <c r="C12" s="59"/>
      <c r="D12" s="39" t="str">
        <f t="shared" si="0"/>
        <v/>
      </c>
      <c r="E12" s="59"/>
      <c r="F12" s="60"/>
      <c r="G12" s="60"/>
      <c r="H12" s="61"/>
      <c r="I12" s="62"/>
      <c r="J12" s="49" t="str">
        <f t="shared" si="1"/>
        <v/>
      </c>
      <c r="K12" s="63"/>
      <c r="L12" s="59"/>
      <c r="M12" s="64"/>
    </row>
    <row r="13" spans="1:16" ht="24.95" customHeight="1">
      <c r="B13" s="245"/>
      <c r="C13" s="59"/>
      <c r="D13" s="39" t="str">
        <f t="shared" si="0"/>
        <v/>
      </c>
      <c r="E13" s="59"/>
      <c r="F13" s="60"/>
      <c r="G13" s="60"/>
      <c r="H13" s="61"/>
      <c r="I13" s="62"/>
      <c r="J13" s="49" t="str">
        <f t="shared" si="1"/>
        <v/>
      </c>
      <c r="K13" s="63"/>
      <c r="L13" s="59"/>
      <c r="M13" s="64"/>
    </row>
    <row r="14" spans="1:16" ht="24.95" customHeight="1">
      <c r="B14" s="245"/>
      <c r="C14" s="59"/>
      <c r="D14" s="39" t="str">
        <f t="shared" si="0"/>
        <v/>
      </c>
      <c r="E14" s="59"/>
      <c r="F14" s="60"/>
      <c r="G14" s="60"/>
      <c r="H14" s="61"/>
      <c r="I14" s="62"/>
      <c r="J14" s="49" t="str">
        <f t="shared" si="1"/>
        <v/>
      </c>
      <c r="K14" s="63"/>
      <c r="L14" s="59"/>
      <c r="M14" s="64"/>
    </row>
    <row r="15" spans="1:16" ht="24.95" customHeight="1">
      <c r="B15" s="245"/>
      <c r="C15" s="59"/>
      <c r="D15" s="39" t="str">
        <f t="shared" si="0"/>
        <v/>
      </c>
      <c r="E15" s="59"/>
      <c r="F15" s="60"/>
      <c r="G15" s="60"/>
      <c r="H15" s="61"/>
      <c r="I15" s="62"/>
      <c r="J15" s="49" t="str">
        <f t="shared" si="1"/>
        <v/>
      </c>
      <c r="K15" s="63"/>
      <c r="L15" s="59"/>
      <c r="M15" s="64"/>
    </row>
    <row r="16" spans="1:16" ht="24.95" customHeight="1">
      <c r="B16" s="245"/>
      <c r="C16" s="59"/>
      <c r="D16" s="39" t="str">
        <f t="shared" si="0"/>
        <v/>
      </c>
      <c r="E16" s="59"/>
      <c r="F16" s="60"/>
      <c r="G16" s="60"/>
      <c r="H16" s="61"/>
      <c r="I16" s="62"/>
      <c r="J16" s="49" t="str">
        <f t="shared" si="1"/>
        <v/>
      </c>
      <c r="K16" s="63"/>
      <c r="L16" s="59"/>
      <c r="M16" s="64"/>
    </row>
    <row r="17" spans="1:13" ht="24.95" customHeight="1">
      <c r="B17" s="245"/>
      <c r="C17" s="59"/>
      <c r="D17" s="39" t="str">
        <f t="shared" si="0"/>
        <v/>
      </c>
      <c r="E17" s="59"/>
      <c r="F17" s="60"/>
      <c r="G17" s="60"/>
      <c r="H17" s="61"/>
      <c r="I17" s="62"/>
      <c r="J17" s="49" t="str">
        <f t="shared" si="1"/>
        <v/>
      </c>
      <c r="K17" s="63"/>
      <c r="L17" s="59"/>
      <c r="M17" s="64"/>
    </row>
    <row r="18" spans="1:13" ht="23.1" customHeight="1">
      <c r="B18" s="58" t="s">
        <v>110</v>
      </c>
      <c r="C18" s="56">
        <f>COUNTA(B6:B17)</f>
        <v>0</v>
      </c>
      <c r="D18" s="57" t="s">
        <v>85</v>
      </c>
      <c r="E18" s="50"/>
      <c r="F18" s="48"/>
      <c r="G18" s="47"/>
      <c r="H18" s="51"/>
      <c r="I18" s="551"/>
      <c r="J18" s="552"/>
      <c r="K18" s="553"/>
      <c r="L18" s="52"/>
      <c r="M18" s="53"/>
    </row>
    <row r="19" spans="1:13">
      <c r="B19" s="35"/>
      <c r="C19" s="69"/>
      <c r="D19" s="65"/>
      <c r="E19" s="65"/>
      <c r="F19" s="65"/>
      <c r="G19" s="65"/>
      <c r="H19" s="65"/>
      <c r="I19" s="66"/>
      <c r="J19" s="67"/>
      <c r="K19" s="68"/>
      <c r="L19" s="65"/>
      <c r="M19" s="65"/>
    </row>
    <row r="20" spans="1:13">
      <c r="A20" s="540" t="s">
        <v>111</v>
      </c>
      <c r="B20" s="540"/>
      <c r="C20" s="69"/>
      <c r="D20" s="65"/>
      <c r="E20" s="65"/>
      <c r="F20" s="65"/>
      <c r="G20" s="65"/>
      <c r="H20" s="65"/>
      <c r="I20" s="66"/>
      <c r="J20" s="67"/>
      <c r="K20" s="68"/>
      <c r="L20" s="65"/>
      <c r="M20" s="65"/>
    </row>
    <row r="21" spans="1:13" ht="19.5" customHeight="1">
      <c r="B21" s="534" t="s">
        <v>205</v>
      </c>
      <c r="C21" s="534"/>
      <c r="D21" s="534"/>
      <c r="E21" s="534"/>
      <c r="F21" s="534"/>
      <c r="G21" s="534"/>
      <c r="H21" s="534"/>
      <c r="I21" s="534"/>
      <c r="J21" s="534"/>
      <c r="K21" s="534"/>
      <c r="L21" s="534"/>
      <c r="M21" s="534"/>
    </row>
  </sheetData>
  <mergeCells count="15">
    <mergeCell ref="C2:M2"/>
    <mergeCell ref="A1:F1"/>
    <mergeCell ref="A3:M3"/>
    <mergeCell ref="A20:B20"/>
    <mergeCell ref="B21:M21"/>
    <mergeCell ref="I4:K5"/>
    <mergeCell ref="L4:L5"/>
    <mergeCell ref="M4:M5"/>
    <mergeCell ref="I18:K18"/>
    <mergeCell ref="B4:B5"/>
    <mergeCell ref="C4:C5"/>
    <mergeCell ref="D4:D5"/>
    <mergeCell ref="E4:E5"/>
    <mergeCell ref="F4:F5"/>
    <mergeCell ref="G4:G5"/>
  </mergeCells>
  <phoneticPr fontId="2"/>
  <dataValidations count="3">
    <dataValidation type="list" allowBlank="1" showInputMessage="1" showErrorMessage="1" sqref="G6:G17" xr:uid="{00000000-0002-0000-1500-000000000000}">
      <formula1>"－,○"</formula1>
    </dataValidation>
    <dataValidation type="list" allowBlank="1" showInputMessage="1" showErrorMessage="1" sqref="F6:F17" xr:uid="{00000000-0002-0000-1500-000001000000}">
      <formula1>"有,無"</formula1>
    </dataValidation>
    <dataValidation allowBlank="1" showInputMessage="1" showErrorMessage="1" promptTitle="自動入力" prompt="入力不要" sqref="D6:D17" xr:uid="{00000000-0002-0000-1500-000002000000}"/>
  </dataValidations>
  <printOptions horizontalCentered="1"/>
  <pageMargins left="0.23622047244094491" right="0.23622047244094491" top="0.74803149606299213" bottom="0.74803149606299213" header="0.31496062992125984" footer="0.31496062992125984"/>
  <pageSetup paperSize="9" orientation="landscape" r:id="rId1"/>
  <headerFooter alignWithMargins="0"/>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CCCC"/>
  </sheetPr>
  <dimension ref="A1:J20"/>
  <sheetViews>
    <sheetView showZeros="0" view="pageBreakPreview" zoomScaleNormal="100" zoomScaleSheetLayoutView="100" workbookViewId="0">
      <selection activeCell="J4" sqref="J4"/>
    </sheetView>
  </sheetViews>
  <sheetFormatPr defaultColWidth="9" defaultRowHeight="14.25"/>
  <cols>
    <col min="1" max="1" width="21.125" style="3" customWidth="1"/>
    <col min="2" max="2" width="14.25" style="54" customWidth="1"/>
    <col min="3" max="3" width="7.5" style="3" customWidth="1"/>
    <col min="4" max="6" width="14.5" style="3" customWidth="1"/>
    <col min="7" max="7" width="6.375" style="3" customWidth="1"/>
    <col min="8" max="8" width="9" style="3"/>
    <col min="9" max="9" width="20.25" style="3" bestFit="1" customWidth="1"/>
    <col min="10" max="10" width="10.5" style="3" bestFit="1" customWidth="1"/>
    <col min="11" max="16384" width="9" style="3"/>
  </cols>
  <sheetData>
    <row r="1" spans="1:10" ht="22.5" customHeight="1">
      <c r="A1" s="539" t="s">
        <v>210</v>
      </c>
      <c r="B1" s="539"/>
      <c r="C1" s="539"/>
      <c r="D1" s="539"/>
      <c r="E1" s="65"/>
      <c r="F1" s="65"/>
      <c r="G1" s="65"/>
    </row>
    <row r="2" spans="1:10" ht="22.5" customHeight="1">
      <c r="B2" s="674" t="s">
        <v>432</v>
      </c>
      <c r="C2" s="674"/>
      <c r="D2" s="601" t="s">
        <v>211</v>
      </c>
      <c r="E2" s="601"/>
      <c r="F2" s="601"/>
      <c r="G2" s="55"/>
    </row>
    <row r="3" spans="1:10" ht="22.5" customHeight="1">
      <c r="A3" s="675" t="s">
        <v>126</v>
      </c>
      <c r="B3" s="675"/>
      <c r="C3" s="675"/>
      <c r="D3" s="675"/>
      <c r="E3" s="675"/>
      <c r="F3" s="675"/>
      <c r="G3" s="35"/>
      <c r="I3" s="37" t="s">
        <v>104</v>
      </c>
      <c r="J3" s="38">
        <v>44896</v>
      </c>
    </row>
    <row r="4" spans="1:10" ht="52.5" customHeight="1">
      <c r="A4" s="547" t="s">
        <v>106</v>
      </c>
      <c r="B4" s="537" t="s">
        <v>107</v>
      </c>
      <c r="C4" s="535" t="s">
        <v>113</v>
      </c>
      <c r="D4" s="535" t="s">
        <v>119</v>
      </c>
      <c r="E4" s="535" t="s">
        <v>127</v>
      </c>
      <c r="F4" s="554" t="s">
        <v>122</v>
      </c>
      <c r="G4" s="603" t="s">
        <v>212</v>
      </c>
    </row>
    <row r="5" spans="1:10">
      <c r="A5" s="676"/>
      <c r="B5" s="677"/>
      <c r="C5" s="678"/>
      <c r="D5" s="678"/>
      <c r="E5" s="678"/>
      <c r="F5" s="679"/>
      <c r="G5" s="604"/>
    </row>
    <row r="6" spans="1:10" ht="24.95" customHeight="1">
      <c r="A6" s="245"/>
      <c r="B6" s="59"/>
      <c r="C6" s="39" t="str">
        <f t="shared" ref="C6:C17" si="0">IF(ISBLANK(B6),"",DATEDIF(B6,$J$3,"y"))</f>
        <v/>
      </c>
      <c r="D6" s="59"/>
      <c r="E6" s="60"/>
      <c r="F6" s="64"/>
      <c r="G6" s="133"/>
    </row>
    <row r="7" spans="1:10" ht="24.95" customHeight="1">
      <c r="A7" s="245"/>
      <c r="B7" s="59"/>
      <c r="C7" s="39" t="str">
        <f t="shared" si="0"/>
        <v/>
      </c>
      <c r="D7" s="59"/>
      <c r="E7" s="60"/>
      <c r="F7" s="64"/>
      <c r="G7" s="133"/>
    </row>
    <row r="8" spans="1:10" ht="24.95" customHeight="1">
      <c r="A8" s="245"/>
      <c r="B8" s="59"/>
      <c r="C8" s="39" t="str">
        <f t="shared" si="0"/>
        <v/>
      </c>
      <c r="D8" s="59"/>
      <c r="E8" s="60"/>
      <c r="F8" s="64"/>
      <c r="G8" s="133"/>
    </row>
    <row r="9" spans="1:10" ht="24.95" customHeight="1">
      <c r="A9" s="245"/>
      <c r="B9" s="59"/>
      <c r="C9" s="39" t="str">
        <f t="shared" si="0"/>
        <v/>
      </c>
      <c r="D9" s="59"/>
      <c r="E9" s="60"/>
      <c r="F9" s="64"/>
      <c r="G9" s="133"/>
    </row>
    <row r="10" spans="1:10" ht="24.95" customHeight="1">
      <c r="A10" s="245"/>
      <c r="B10" s="59"/>
      <c r="C10" s="39" t="str">
        <f t="shared" si="0"/>
        <v/>
      </c>
      <c r="D10" s="59"/>
      <c r="E10" s="60"/>
      <c r="F10" s="64"/>
      <c r="G10" s="133"/>
    </row>
    <row r="11" spans="1:10" ht="24.95" customHeight="1">
      <c r="A11" s="245"/>
      <c r="B11" s="59"/>
      <c r="C11" s="39" t="str">
        <f t="shared" si="0"/>
        <v/>
      </c>
      <c r="D11" s="59"/>
      <c r="E11" s="60"/>
      <c r="F11" s="64"/>
      <c r="G11" s="133"/>
    </row>
    <row r="12" spans="1:10" ht="24.95" customHeight="1">
      <c r="A12" s="245"/>
      <c r="B12" s="59"/>
      <c r="C12" s="39" t="str">
        <f t="shared" si="0"/>
        <v/>
      </c>
      <c r="D12" s="59"/>
      <c r="E12" s="60"/>
      <c r="F12" s="64"/>
      <c r="G12" s="133"/>
    </row>
    <row r="13" spans="1:10" ht="24.95" customHeight="1">
      <c r="A13" s="245"/>
      <c r="B13" s="59"/>
      <c r="C13" s="39" t="str">
        <f t="shared" si="0"/>
        <v/>
      </c>
      <c r="D13" s="59"/>
      <c r="E13" s="60"/>
      <c r="F13" s="64"/>
      <c r="G13" s="133"/>
    </row>
    <row r="14" spans="1:10" ht="24.95" customHeight="1">
      <c r="A14" s="245"/>
      <c r="B14" s="59"/>
      <c r="C14" s="39" t="str">
        <f t="shared" si="0"/>
        <v/>
      </c>
      <c r="D14" s="59"/>
      <c r="E14" s="60"/>
      <c r="F14" s="64"/>
      <c r="G14" s="133"/>
    </row>
    <row r="15" spans="1:10" ht="24.95" customHeight="1">
      <c r="A15" s="245"/>
      <c r="B15" s="59"/>
      <c r="C15" s="39" t="str">
        <f t="shared" si="0"/>
        <v/>
      </c>
      <c r="D15" s="59"/>
      <c r="E15" s="60"/>
      <c r="F15" s="64"/>
      <c r="G15" s="133"/>
    </row>
    <row r="16" spans="1:10" ht="24.95" customHeight="1">
      <c r="A16" s="245"/>
      <c r="B16" s="59"/>
      <c r="C16" s="39" t="str">
        <f t="shared" si="0"/>
        <v/>
      </c>
      <c r="D16" s="59"/>
      <c r="E16" s="60"/>
      <c r="F16" s="64"/>
      <c r="G16" s="133"/>
    </row>
    <row r="17" spans="1:7" ht="24.95" customHeight="1">
      <c r="A17" s="245"/>
      <c r="B17" s="59"/>
      <c r="C17" s="39" t="str">
        <f t="shared" si="0"/>
        <v/>
      </c>
      <c r="D17" s="59"/>
      <c r="E17" s="60"/>
      <c r="F17" s="64"/>
      <c r="G17" s="133"/>
    </row>
    <row r="18" spans="1:7" ht="23.1" customHeight="1">
      <c r="A18" s="58" t="s">
        <v>110</v>
      </c>
      <c r="B18" s="56">
        <f>COUNTA(A6:A17)</f>
        <v>0</v>
      </c>
      <c r="C18" s="57" t="s">
        <v>85</v>
      </c>
      <c r="D18" s="50"/>
      <c r="E18" s="47"/>
      <c r="F18" s="53"/>
      <c r="G18" s="134"/>
    </row>
    <row r="19" spans="1:7">
      <c r="A19" s="35"/>
      <c r="B19" s="69"/>
      <c r="C19" s="65"/>
      <c r="D19" s="65"/>
      <c r="E19" s="65"/>
      <c r="F19" s="65"/>
      <c r="G19" s="65"/>
    </row>
    <row r="20" spans="1:7" ht="21" customHeight="1">
      <c r="A20" s="540" t="s">
        <v>216</v>
      </c>
      <c r="B20" s="540"/>
      <c r="C20" s="540"/>
      <c r="D20" s="540"/>
      <c r="E20" s="540"/>
      <c r="F20" s="540"/>
      <c r="G20" s="540"/>
    </row>
  </sheetData>
  <mergeCells count="12">
    <mergeCell ref="A20:G20"/>
    <mergeCell ref="G4:G5"/>
    <mergeCell ref="A1:D1"/>
    <mergeCell ref="B2:C2"/>
    <mergeCell ref="A3:F3"/>
    <mergeCell ref="A4:A5"/>
    <mergeCell ref="B4:B5"/>
    <mergeCell ref="C4:C5"/>
    <mergeCell ref="D4:D5"/>
    <mergeCell ref="E4:E5"/>
    <mergeCell ref="F4:F5"/>
    <mergeCell ref="D2:F2"/>
  </mergeCells>
  <phoneticPr fontId="2"/>
  <dataValidations count="2">
    <dataValidation allowBlank="1" showInputMessage="1" showErrorMessage="1" promptTitle="自動入力" prompt="入力不要" sqref="C6:C17" xr:uid="{00000000-0002-0000-1700-000000000000}"/>
    <dataValidation type="list" allowBlank="1" showInputMessage="1" showErrorMessage="1" sqref="E6:E17 G6:G17" xr:uid="{00000000-0002-0000-1700-000001000000}">
      <formula1>"○"</formula1>
    </dataValidation>
  </dataValidations>
  <printOptions horizontalCentered="1"/>
  <pageMargins left="0.23622047244094491" right="0.23622047244094491" top="0.74803149606299213" bottom="0.74803149606299213" header="0.31496062992125984" footer="0.31496062992125984"/>
  <pageSetup paperSize="9"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FFCC"/>
  </sheetPr>
  <dimension ref="A1:O28"/>
  <sheetViews>
    <sheetView showZeros="0" view="pageBreakPreview" zoomScaleNormal="100" zoomScaleSheetLayoutView="100" workbookViewId="0">
      <selection activeCell="J4" sqref="J4"/>
    </sheetView>
  </sheetViews>
  <sheetFormatPr defaultColWidth="9" defaultRowHeight="14.25"/>
  <cols>
    <col min="1" max="1" width="2.75" style="3" customWidth="1"/>
    <col min="2" max="2" width="18.5" style="3" customWidth="1"/>
    <col min="3" max="3" width="11.875" style="3" customWidth="1"/>
    <col min="4" max="4" width="7" style="3" customWidth="1"/>
    <col min="5" max="6" width="34.375" style="3" customWidth="1"/>
    <col min="7" max="7" width="3.5" style="3" bestFit="1" customWidth="1"/>
    <col min="8" max="8" width="12.125" style="3" customWidth="1"/>
    <col min="9" max="9" width="10.5" style="10" customWidth="1"/>
    <col min="10" max="11" width="5.5" style="10" bestFit="1" customWidth="1"/>
    <col min="12" max="12" width="9" style="3"/>
    <col min="13" max="13" width="20.25" style="3" bestFit="1" customWidth="1"/>
    <col min="14" max="14" width="10.5" style="3" bestFit="1" customWidth="1"/>
    <col min="15" max="16384" width="9" style="3"/>
  </cols>
  <sheetData>
    <row r="1" spans="1:15" ht="22.5" customHeight="1">
      <c r="A1" s="539" t="s">
        <v>218</v>
      </c>
      <c r="B1" s="539"/>
      <c r="C1" s="539"/>
      <c r="D1" s="539"/>
      <c r="E1" s="539"/>
      <c r="F1" s="539"/>
      <c r="G1" s="539"/>
      <c r="H1" s="539"/>
      <c r="I1" s="67"/>
      <c r="J1" s="67"/>
      <c r="K1" s="67"/>
      <c r="L1" s="67"/>
      <c r="M1" s="68"/>
      <c r="N1" s="65"/>
      <c r="O1" s="65"/>
    </row>
    <row r="2" spans="1:15" ht="34.5" customHeight="1">
      <c r="C2" s="680" t="s">
        <v>432</v>
      </c>
      <c r="D2" s="680"/>
      <c r="E2" s="601" t="s">
        <v>217</v>
      </c>
      <c r="F2" s="601"/>
      <c r="G2" s="601"/>
      <c r="H2" s="601"/>
      <c r="I2" s="601"/>
      <c r="J2" s="36"/>
      <c r="K2" s="36"/>
      <c r="L2" s="36"/>
      <c r="M2" s="55"/>
      <c r="N2" s="55"/>
      <c r="O2" s="55"/>
    </row>
    <row r="3" spans="1:15" ht="23.25" customHeight="1">
      <c r="A3" s="539" t="s">
        <v>128</v>
      </c>
      <c r="B3" s="539"/>
      <c r="C3" s="539"/>
      <c r="D3" s="539"/>
      <c r="E3" s="539"/>
      <c r="F3" s="539"/>
      <c r="G3" s="539"/>
      <c r="H3" s="539"/>
      <c r="I3" s="539"/>
      <c r="J3" s="539"/>
      <c r="K3" s="539"/>
      <c r="M3" s="37" t="s">
        <v>104</v>
      </c>
      <c r="N3" s="38">
        <v>44896</v>
      </c>
    </row>
    <row r="4" spans="1:15" ht="20.25" customHeight="1">
      <c r="B4" s="609" t="s">
        <v>106</v>
      </c>
      <c r="C4" s="610" t="s">
        <v>107</v>
      </c>
      <c r="D4" s="609" t="s">
        <v>113</v>
      </c>
      <c r="E4" s="603" t="s">
        <v>129</v>
      </c>
      <c r="F4" s="603" t="s">
        <v>130</v>
      </c>
      <c r="G4" s="605" t="s">
        <v>140</v>
      </c>
      <c r="H4" s="606"/>
      <c r="I4" s="603" t="s">
        <v>137</v>
      </c>
      <c r="J4" s="609" t="s">
        <v>141</v>
      </c>
      <c r="K4" s="609"/>
    </row>
    <row r="5" spans="1:15" ht="28.5">
      <c r="B5" s="609"/>
      <c r="C5" s="610"/>
      <c r="D5" s="609"/>
      <c r="E5" s="604"/>
      <c r="F5" s="604"/>
      <c r="G5" s="607"/>
      <c r="H5" s="608"/>
      <c r="I5" s="604"/>
      <c r="J5" s="70" t="s">
        <v>142</v>
      </c>
      <c r="K5" s="70" t="s">
        <v>139</v>
      </c>
    </row>
    <row r="6" spans="1:15" ht="20.100000000000001" customHeight="1">
      <c r="B6" s="602"/>
      <c r="C6" s="611"/>
      <c r="D6" s="603" t="str">
        <f>IF(ISBLANK(C6),"",DATEDIF(C6,$N$3,"y"))</f>
        <v/>
      </c>
      <c r="E6" s="612"/>
      <c r="F6" s="612"/>
      <c r="G6" s="72" t="s">
        <v>131</v>
      </c>
      <c r="H6" s="253"/>
      <c r="I6" s="602"/>
      <c r="J6" s="602"/>
      <c r="K6" s="602"/>
    </row>
    <row r="7" spans="1:15" ht="20.100000000000001" customHeight="1">
      <c r="B7" s="602"/>
      <c r="C7" s="602"/>
      <c r="D7" s="604" t="str">
        <f t="shared" ref="D7:D17" si="0">IF(ISBLANK(C7),"",DATEDIF(C7,$I$3,"y"))</f>
        <v/>
      </c>
      <c r="E7" s="612"/>
      <c r="F7" s="612"/>
      <c r="G7" s="73" t="s">
        <v>132</v>
      </c>
      <c r="H7" s="256" t="str">
        <f>IF(ISBLANK(H6),"",N3+274)</f>
        <v/>
      </c>
      <c r="I7" s="602"/>
      <c r="J7" s="602"/>
      <c r="K7" s="602"/>
    </row>
    <row r="8" spans="1:15" ht="20.100000000000001" customHeight="1">
      <c r="B8" s="602"/>
      <c r="C8" s="611"/>
      <c r="D8" s="603" t="str">
        <f t="shared" ref="D8" si="1">IF(ISBLANK(C8),"",DATEDIF(C8,$N$3,"y"))</f>
        <v/>
      </c>
      <c r="E8" s="612"/>
      <c r="F8" s="612"/>
      <c r="G8" s="72" t="s">
        <v>131</v>
      </c>
      <c r="H8" s="253"/>
      <c r="I8" s="602"/>
      <c r="J8" s="602"/>
      <c r="K8" s="602"/>
    </row>
    <row r="9" spans="1:15" ht="20.100000000000001" customHeight="1">
      <c r="B9" s="602"/>
      <c r="C9" s="602"/>
      <c r="D9" s="604" t="str">
        <f t="shared" si="0"/>
        <v/>
      </c>
      <c r="E9" s="612"/>
      <c r="F9" s="612"/>
      <c r="G9" s="73" t="s">
        <v>132</v>
      </c>
      <c r="H9" s="256" t="str">
        <f>IF(ISBLANK(H8),"",$H$7)</f>
        <v/>
      </c>
      <c r="I9" s="602"/>
      <c r="J9" s="602"/>
      <c r="K9" s="602"/>
    </row>
    <row r="10" spans="1:15" ht="20.100000000000001" customHeight="1">
      <c r="B10" s="602"/>
      <c r="C10" s="611"/>
      <c r="D10" s="603" t="str">
        <f t="shared" ref="D10" si="2">IF(ISBLANK(C10),"",DATEDIF(C10,$N$3,"y"))</f>
        <v/>
      </c>
      <c r="E10" s="612"/>
      <c r="F10" s="612"/>
      <c r="G10" s="72" t="s">
        <v>131</v>
      </c>
      <c r="H10" s="253"/>
      <c r="I10" s="602"/>
      <c r="J10" s="602"/>
      <c r="K10" s="602"/>
    </row>
    <row r="11" spans="1:15" ht="20.100000000000001" customHeight="1">
      <c r="B11" s="602"/>
      <c r="C11" s="602"/>
      <c r="D11" s="604" t="str">
        <f t="shared" si="0"/>
        <v/>
      </c>
      <c r="E11" s="612"/>
      <c r="F11" s="612"/>
      <c r="G11" s="73" t="s">
        <v>132</v>
      </c>
      <c r="H11" s="256" t="str">
        <f>IF(ISBLANK(H10),"",$H$7)</f>
        <v/>
      </c>
      <c r="I11" s="602"/>
      <c r="J11" s="602"/>
      <c r="K11" s="602"/>
    </row>
    <row r="12" spans="1:15" ht="20.100000000000001" customHeight="1">
      <c r="B12" s="602"/>
      <c r="C12" s="611"/>
      <c r="D12" s="603" t="str">
        <f t="shared" ref="D12" si="3">IF(ISBLANK(C12),"",DATEDIF(C12,$N$3,"y"))</f>
        <v/>
      </c>
      <c r="E12" s="612"/>
      <c r="F12" s="612"/>
      <c r="G12" s="72" t="s">
        <v>131</v>
      </c>
      <c r="H12" s="253"/>
      <c r="I12" s="602"/>
      <c r="J12" s="602"/>
      <c r="K12" s="602"/>
    </row>
    <row r="13" spans="1:15" ht="20.100000000000001" customHeight="1">
      <c r="B13" s="602"/>
      <c r="C13" s="602"/>
      <c r="D13" s="604" t="str">
        <f t="shared" si="0"/>
        <v/>
      </c>
      <c r="E13" s="612"/>
      <c r="F13" s="612"/>
      <c r="G13" s="73" t="s">
        <v>132</v>
      </c>
      <c r="H13" s="256" t="str">
        <f>IF(ISBLANK(H12),"",$H$7)</f>
        <v/>
      </c>
      <c r="I13" s="602"/>
      <c r="J13" s="602"/>
      <c r="K13" s="602"/>
    </row>
    <row r="14" spans="1:15" ht="20.100000000000001" customHeight="1">
      <c r="B14" s="602"/>
      <c r="C14" s="611"/>
      <c r="D14" s="603" t="str">
        <f t="shared" ref="D14" si="4">IF(ISBLANK(C14),"",DATEDIF(C14,$N$3,"y"))</f>
        <v/>
      </c>
      <c r="E14" s="612"/>
      <c r="F14" s="612"/>
      <c r="G14" s="72" t="s">
        <v>131</v>
      </c>
      <c r="H14" s="253"/>
      <c r="I14" s="602"/>
      <c r="J14" s="602"/>
      <c r="K14" s="602"/>
    </row>
    <row r="15" spans="1:15" ht="20.100000000000001" customHeight="1">
      <c r="B15" s="602"/>
      <c r="C15" s="602"/>
      <c r="D15" s="604" t="str">
        <f t="shared" si="0"/>
        <v/>
      </c>
      <c r="E15" s="612"/>
      <c r="F15" s="612"/>
      <c r="G15" s="73" t="s">
        <v>132</v>
      </c>
      <c r="H15" s="256" t="str">
        <f>IF(ISBLANK(H14),"",$H$7)</f>
        <v/>
      </c>
      <c r="I15" s="602"/>
      <c r="J15" s="602"/>
      <c r="K15" s="602"/>
    </row>
    <row r="16" spans="1:15" ht="20.100000000000001" customHeight="1">
      <c r="B16" s="602"/>
      <c r="C16" s="611"/>
      <c r="D16" s="603" t="str">
        <f t="shared" ref="D16" si="5">IF(ISBLANK(C16),"",DATEDIF(C16,$N$3,"y"))</f>
        <v/>
      </c>
      <c r="E16" s="612"/>
      <c r="F16" s="612"/>
      <c r="G16" s="72" t="s">
        <v>131</v>
      </c>
      <c r="H16" s="253"/>
      <c r="I16" s="602"/>
      <c r="J16" s="602"/>
      <c r="K16" s="602"/>
    </row>
    <row r="17" spans="1:11" ht="20.100000000000001" customHeight="1">
      <c r="B17" s="602"/>
      <c r="C17" s="602"/>
      <c r="D17" s="604" t="str">
        <f t="shared" si="0"/>
        <v/>
      </c>
      <c r="E17" s="612"/>
      <c r="F17" s="612"/>
      <c r="G17" s="73" t="s">
        <v>132</v>
      </c>
      <c r="H17" s="256" t="str">
        <f>IF(ISBLANK(H16),"",$H$7)</f>
        <v/>
      </c>
      <c r="I17" s="602"/>
      <c r="J17" s="602"/>
      <c r="K17" s="602"/>
    </row>
    <row r="18" spans="1:11" ht="23.1" customHeight="1">
      <c r="B18" s="70" t="s">
        <v>110</v>
      </c>
      <c r="C18" s="56">
        <f>COUNTA(B6:B17)</f>
        <v>0</v>
      </c>
      <c r="D18" s="57" t="s">
        <v>85</v>
      </c>
      <c r="E18" s="71"/>
      <c r="F18" s="71"/>
      <c r="G18" s="613"/>
      <c r="H18" s="614"/>
      <c r="I18" s="70"/>
      <c r="J18" s="70"/>
      <c r="K18" s="70"/>
    </row>
    <row r="19" spans="1:11" ht="23.1" customHeight="1">
      <c r="B19" s="35"/>
      <c r="C19"/>
      <c r="D19"/>
      <c r="E19"/>
      <c r="F19"/>
      <c r="G19"/>
      <c r="H19"/>
      <c r="I19" s="74"/>
      <c r="J19" s="74"/>
      <c r="K19" s="74"/>
    </row>
    <row r="20" spans="1:11" ht="23.1" customHeight="1">
      <c r="A20" s="539" t="s">
        <v>133</v>
      </c>
      <c r="B20" s="539"/>
      <c r="C20" s="539"/>
      <c r="D20" s="539"/>
      <c r="E20" s="539"/>
      <c r="F20" s="35"/>
      <c r="G20" s="35"/>
      <c r="H20" s="255" t="s">
        <v>312</v>
      </c>
      <c r="I20" s="254" t="str">
        <f>IF(ISBLANK(H6),"",DATEDIF(H6,H7,"y"))</f>
        <v/>
      </c>
      <c r="J20" s="615" t="str">
        <f>IF(ISBLANK(H6),"",DATEDIF(H6,H7,"ym"))</f>
        <v/>
      </c>
      <c r="K20" s="615"/>
    </row>
    <row r="21" spans="1:11" ht="23.1" customHeight="1">
      <c r="B21" s="252" t="s">
        <v>311</v>
      </c>
      <c r="C21" s="35" t="s">
        <v>143</v>
      </c>
      <c r="D21" s="35"/>
      <c r="E21" s="35"/>
      <c r="F21" s="35"/>
      <c r="G21" s="35"/>
      <c r="H21" s="27" t="str">
        <f>IF(ISBLANK(B8),"",$H$20)</f>
        <v/>
      </c>
      <c r="I21" s="254" t="str">
        <f>IF(ISBLANK(H8),"",DATEDIF(H8,H9,"y"))</f>
        <v/>
      </c>
      <c r="J21" s="615" t="str">
        <f>IF(ISBLANK(H8),"",DATEDIF(H8,H9,"ym"))</f>
        <v/>
      </c>
      <c r="K21" s="615"/>
    </row>
    <row r="22" spans="1:11" ht="23.1" customHeight="1">
      <c r="B22" s="35"/>
      <c r="C22"/>
      <c r="D22"/>
      <c r="E22"/>
      <c r="F22"/>
      <c r="G22"/>
      <c r="H22" s="27" t="str">
        <f>IF(ISBLANK(B10),"",$H$20)</f>
        <v/>
      </c>
      <c r="I22" s="254" t="str">
        <f>IF(ISBLANK(H10),"",DATEDIF(H10,H11,"y"))</f>
        <v/>
      </c>
      <c r="J22" s="615" t="str">
        <f>IF(ISBLANK(H10),"",DATEDIF(H10,H11,"ym"))</f>
        <v/>
      </c>
      <c r="K22" s="615"/>
    </row>
    <row r="23" spans="1:11" ht="23.1" customHeight="1">
      <c r="G23"/>
      <c r="H23" s="27" t="str">
        <f>IF(ISBLANK(B12),"",$H$20)</f>
        <v/>
      </c>
      <c r="I23" s="254" t="str">
        <f>IF(ISBLANK(H12),"",DATEDIF(H12,H13,"y"))</f>
        <v/>
      </c>
      <c r="J23" s="615" t="str">
        <f>IF(ISBLANK(H12),"",DATEDIF(H12,H13,"ym"))</f>
        <v/>
      </c>
      <c r="K23" s="615"/>
    </row>
    <row r="24" spans="1:11" ht="23.1" customHeight="1">
      <c r="G24" s="35"/>
      <c r="H24" s="27" t="str">
        <f>IF(ISBLANK(B14),"",$H$20)</f>
        <v/>
      </c>
      <c r="I24" s="254" t="str">
        <f>IF(ISBLANK(H14),"",DATEDIF(H14,H15,"y"))</f>
        <v/>
      </c>
      <c r="J24" s="615" t="str">
        <f>IF(ISBLANK(H14),"",DATEDIF(H14,H15,"ym"))</f>
        <v/>
      </c>
      <c r="K24" s="615"/>
    </row>
    <row r="25" spans="1:11" ht="23.1" customHeight="1">
      <c r="G25" s="251"/>
      <c r="H25" s="27" t="str">
        <f>IF(ISBLANK(B16),"",$H$20)</f>
        <v/>
      </c>
      <c r="I25" s="254" t="str">
        <f>IF(ISBLANK(H16),"",DATEDIF(H16,H17,"y"))</f>
        <v/>
      </c>
      <c r="J25" s="615" t="str">
        <f>IF(ISBLANK(H16),"",DATEDIF(H16,H17,"ym"))</f>
        <v/>
      </c>
      <c r="K25" s="615"/>
    </row>
    <row r="26" spans="1:11" ht="23.1" customHeight="1"/>
    <row r="27" spans="1:11" ht="23.1" customHeight="1"/>
    <row r="28" spans="1:11" ht="23.1" customHeight="1"/>
  </sheetData>
  <mergeCells count="68">
    <mergeCell ref="A1:H1"/>
    <mergeCell ref="C2:D2"/>
    <mergeCell ref="E2:I2"/>
    <mergeCell ref="A3:K3"/>
    <mergeCell ref="B4:B5"/>
    <mergeCell ref="C4:C5"/>
    <mergeCell ref="D4:D5"/>
    <mergeCell ref="E4:E5"/>
    <mergeCell ref="F4:F5"/>
    <mergeCell ref="G4:H5"/>
    <mergeCell ref="I4:I5"/>
    <mergeCell ref="J4:K4"/>
    <mergeCell ref="B6:B7"/>
    <mergeCell ref="C6:C7"/>
    <mergeCell ref="D6:D7"/>
    <mergeCell ref="E6:E7"/>
    <mergeCell ref="F6:F7"/>
    <mergeCell ref="I6:I7"/>
    <mergeCell ref="J6:J7"/>
    <mergeCell ref="K6:K7"/>
    <mergeCell ref="J8:J9"/>
    <mergeCell ref="K8:K9"/>
    <mergeCell ref="I8:I9"/>
    <mergeCell ref="B10:B11"/>
    <mergeCell ref="C10:C11"/>
    <mergeCell ref="D10:D11"/>
    <mergeCell ref="E10:E11"/>
    <mergeCell ref="F10:F11"/>
    <mergeCell ref="B8:B9"/>
    <mergeCell ref="C8:C9"/>
    <mergeCell ref="D8:D9"/>
    <mergeCell ref="E8:E9"/>
    <mergeCell ref="F8:F9"/>
    <mergeCell ref="F12:F13"/>
    <mergeCell ref="I12:I13"/>
    <mergeCell ref="I10:I11"/>
    <mergeCell ref="J10:J11"/>
    <mergeCell ref="K10:K11"/>
    <mergeCell ref="A20:E20"/>
    <mergeCell ref="J20:K20"/>
    <mergeCell ref="J12:J13"/>
    <mergeCell ref="K12:K13"/>
    <mergeCell ref="B14:B15"/>
    <mergeCell ref="C14:C15"/>
    <mergeCell ref="D14:D15"/>
    <mergeCell ref="E14:E15"/>
    <mergeCell ref="F14:F15"/>
    <mergeCell ref="I14:I15"/>
    <mergeCell ref="J14:J15"/>
    <mergeCell ref="K14:K15"/>
    <mergeCell ref="B12:B13"/>
    <mergeCell ref="C12:C13"/>
    <mergeCell ref="D12:D13"/>
    <mergeCell ref="E12:E13"/>
    <mergeCell ref="J16:J17"/>
    <mergeCell ref="K16:K17"/>
    <mergeCell ref="G18:H18"/>
    <mergeCell ref="B16:B17"/>
    <mergeCell ref="C16:C17"/>
    <mergeCell ref="D16:D17"/>
    <mergeCell ref="E16:E17"/>
    <mergeCell ref="F16:F17"/>
    <mergeCell ref="I16:I17"/>
    <mergeCell ref="J21:K21"/>
    <mergeCell ref="J22:K22"/>
    <mergeCell ref="J23:K23"/>
    <mergeCell ref="J24:K24"/>
    <mergeCell ref="J25:K25"/>
  </mergeCells>
  <phoneticPr fontId="2"/>
  <dataValidations count="1">
    <dataValidation type="list" allowBlank="1" showInputMessage="1" showErrorMessage="1" sqref="J6:K17" xr:uid="{308E4251-CAB2-4A2F-A8C8-A28DC9A6B255}">
      <formula1>"○"</formula1>
    </dataValidation>
  </dataValidations>
  <printOptions horizontalCentered="1"/>
  <pageMargins left="0.23622047244094491" right="0.23622047244094491" top="0.74803149606299213" bottom="0.33" header="0.31496062992125984" footer="0.31496062992125984"/>
  <pageSetup paperSize="9" orientation="landscape"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36"/>
  <sheetViews>
    <sheetView zoomScaleNormal="100" workbookViewId="0">
      <selection activeCell="J4" sqref="J4"/>
    </sheetView>
  </sheetViews>
  <sheetFormatPr defaultColWidth="9" defaultRowHeight="14.25"/>
  <cols>
    <col min="1" max="1" width="20.375" style="3" customWidth="1"/>
    <col min="2" max="2" width="17.875" style="3" customWidth="1"/>
    <col min="3" max="3" width="16.25" style="3" customWidth="1"/>
    <col min="4" max="4" width="15" style="3" customWidth="1"/>
    <col min="5" max="5" width="14" style="3" customWidth="1"/>
    <col min="6" max="8" width="12.625" style="3" customWidth="1"/>
    <col min="9" max="9" width="29.5" style="3" customWidth="1"/>
    <col min="10" max="10" width="12.625" style="3" customWidth="1"/>
    <col min="11" max="16384" width="9" style="3"/>
  </cols>
  <sheetData>
    <row r="1" spans="1:6">
      <c r="A1" s="560" t="s">
        <v>219</v>
      </c>
      <c r="B1" s="560"/>
    </row>
    <row r="3" spans="1:6" ht="20.25" customHeight="1">
      <c r="A3" s="4" t="s">
        <v>52</v>
      </c>
      <c r="B3" s="4" t="s">
        <v>53</v>
      </c>
      <c r="C3" s="4" t="s">
        <v>54</v>
      </c>
      <c r="D3" s="4" t="s">
        <v>55</v>
      </c>
      <c r="E3" s="4" t="s">
        <v>56</v>
      </c>
      <c r="F3" s="5" t="s">
        <v>57</v>
      </c>
    </row>
    <row r="4" spans="1:6" ht="20.25" customHeight="1">
      <c r="A4" s="5"/>
      <c r="B4" s="5"/>
      <c r="C4" s="5"/>
      <c r="D4" s="5"/>
      <c r="E4" s="5"/>
      <c r="F4" s="5"/>
    </row>
    <row r="5" spans="1:6" ht="20.25" customHeight="1">
      <c r="A5" s="5"/>
      <c r="B5" s="5"/>
      <c r="C5" s="5"/>
      <c r="D5" s="5"/>
      <c r="E5" s="5"/>
      <c r="F5" s="5"/>
    </row>
    <row r="6" spans="1:6" ht="20.25" customHeight="1">
      <c r="A6" s="5"/>
      <c r="B6" s="5"/>
      <c r="C6" s="5"/>
      <c r="D6" s="5"/>
      <c r="E6" s="5"/>
      <c r="F6" s="5"/>
    </row>
    <row r="7" spans="1:6" ht="20.25" customHeight="1">
      <c r="A7" s="5"/>
      <c r="B7" s="5"/>
      <c r="C7" s="5"/>
      <c r="D7" s="5"/>
      <c r="E7" s="5"/>
      <c r="F7" s="5"/>
    </row>
    <row r="8" spans="1:6" ht="20.25" customHeight="1">
      <c r="A8" s="5"/>
      <c r="B8" s="5"/>
      <c r="C8" s="5"/>
      <c r="D8" s="5"/>
      <c r="E8" s="5"/>
      <c r="F8" s="5"/>
    </row>
    <row r="9" spans="1:6" ht="20.25" customHeight="1">
      <c r="A9" s="5"/>
      <c r="B9" s="5"/>
      <c r="C9" s="5"/>
      <c r="D9" s="5"/>
      <c r="E9" s="5"/>
      <c r="F9" s="5"/>
    </row>
    <row r="10" spans="1:6" ht="20.25" customHeight="1">
      <c r="A10" s="5"/>
      <c r="B10" s="5"/>
      <c r="C10" s="5"/>
      <c r="D10" s="5"/>
      <c r="E10" s="5"/>
      <c r="F10" s="5"/>
    </row>
    <row r="11" spans="1:6" ht="20.25" customHeight="1">
      <c r="A11" s="5"/>
      <c r="B11" s="5"/>
      <c r="C11" s="5"/>
      <c r="D11" s="5"/>
      <c r="E11" s="5"/>
      <c r="F11" s="5"/>
    </row>
    <row r="12" spans="1:6" ht="20.25" customHeight="1">
      <c r="A12" s="5"/>
      <c r="B12" s="5"/>
      <c r="C12" s="5"/>
      <c r="D12" s="5"/>
      <c r="E12" s="5"/>
      <c r="F12" s="5"/>
    </row>
    <row r="13" spans="1:6" ht="20.25" customHeight="1">
      <c r="A13" s="5"/>
      <c r="B13" s="5"/>
      <c r="C13" s="5"/>
      <c r="D13" s="5"/>
      <c r="E13" s="5"/>
      <c r="F13" s="5"/>
    </row>
    <row r="14" spans="1:6" ht="20.25" customHeight="1">
      <c r="A14" s="5"/>
      <c r="B14" s="5"/>
      <c r="C14" s="5"/>
      <c r="D14" s="5"/>
      <c r="E14" s="5"/>
      <c r="F14" s="5"/>
    </row>
    <row r="15" spans="1:6" ht="20.25" customHeight="1">
      <c r="A15" s="5"/>
      <c r="B15" s="5"/>
      <c r="C15" s="5"/>
      <c r="D15" s="5"/>
      <c r="E15" s="5"/>
      <c r="F15" s="5"/>
    </row>
    <row r="16" spans="1:6" ht="20.25" customHeight="1">
      <c r="A16" s="5"/>
      <c r="B16" s="5"/>
      <c r="C16" s="5"/>
      <c r="D16" s="5"/>
      <c r="E16" s="5"/>
      <c r="F16" s="5"/>
    </row>
    <row r="17" spans="1:6" ht="20.25" customHeight="1">
      <c r="A17" s="5"/>
      <c r="B17" s="5"/>
      <c r="C17" s="5"/>
      <c r="D17" s="5"/>
      <c r="E17" s="5"/>
      <c r="F17" s="5"/>
    </row>
    <row r="18" spans="1:6" ht="20.25" customHeight="1">
      <c r="A18" s="5"/>
      <c r="B18" s="5"/>
      <c r="C18" s="5"/>
      <c r="D18" s="5"/>
      <c r="E18" s="5"/>
      <c r="F18" s="5"/>
    </row>
    <row r="19" spans="1:6" ht="20.25" customHeight="1">
      <c r="A19" s="5"/>
      <c r="B19" s="5"/>
      <c r="C19" s="5"/>
      <c r="D19" s="5"/>
      <c r="E19" s="5"/>
      <c r="F19" s="5"/>
    </row>
    <row r="20" spans="1:6" ht="20.25" customHeight="1">
      <c r="A20" s="5"/>
      <c r="B20" s="5"/>
      <c r="C20" s="5"/>
      <c r="D20" s="5"/>
      <c r="E20" s="5"/>
      <c r="F20" s="5"/>
    </row>
    <row r="21" spans="1:6" ht="20.25" customHeight="1">
      <c r="A21" s="5"/>
      <c r="B21" s="5"/>
      <c r="C21" s="5"/>
      <c r="D21" s="5"/>
      <c r="E21" s="5"/>
      <c r="F21" s="5"/>
    </row>
    <row r="22" spans="1:6" ht="20.25" customHeight="1">
      <c r="A22" s="5"/>
      <c r="B22" s="5"/>
      <c r="C22" s="5"/>
      <c r="D22" s="5"/>
      <c r="E22" s="5"/>
      <c r="F22" s="5"/>
    </row>
    <row r="23" spans="1:6" ht="20.25" customHeight="1">
      <c r="A23" s="5"/>
      <c r="B23" s="5"/>
      <c r="C23" s="5"/>
      <c r="D23" s="5"/>
      <c r="E23" s="5"/>
      <c r="F23" s="5"/>
    </row>
    <row r="24" spans="1:6" ht="20.25" customHeight="1">
      <c r="A24" s="5"/>
      <c r="B24" s="5"/>
      <c r="C24" s="5"/>
      <c r="D24" s="5"/>
      <c r="E24" s="5"/>
      <c r="F24" s="5"/>
    </row>
    <row r="25" spans="1:6" ht="20.25" customHeight="1">
      <c r="A25" s="5"/>
      <c r="B25" s="5"/>
      <c r="C25" s="5"/>
      <c r="D25" s="5"/>
      <c r="E25" s="5"/>
      <c r="F25" s="5"/>
    </row>
    <row r="26" spans="1:6" ht="20.25" customHeight="1">
      <c r="A26" s="5"/>
      <c r="B26" s="5"/>
      <c r="C26" s="5"/>
      <c r="D26" s="5"/>
      <c r="E26" s="5"/>
      <c r="F26" s="5"/>
    </row>
    <row r="27" spans="1:6" ht="20.25" customHeight="1">
      <c r="A27" s="5"/>
      <c r="B27" s="5"/>
      <c r="C27" s="5"/>
      <c r="D27" s="5"/>
      <c r="E27" s="5"/>
      <c r="F27" s="5"/>
    </row>
    <row r="28" spans="1:6" ht="20.25" customHeight="1">
      <c r="A28" s="5"/>
      <c r="B28" s="5"/>
      <c r="C28" s="5"/>
      <c r="D28" s="5"/>
      <c r="E28" s="5"/>
      <c r="F28" s="5"/>
    </row>
    <row r="29" spans="1:6" ht="20.25" customHeight="1">
      <c r="A29" s="5"/>
      <c r="B29" s="5"/>
      <c r="C29" s="5"/>
      <c r="D29" s="5"/>
      <c r="E29" s="5"/>
      <c r="F29" s="5"/>
    </row>
    <row r="30" spans="1:6" ht="20.25" customHeight="1">
      <c r="A30" s="5"/>
      <c r="B30" s="5"/>
      <c r="C30" s="5"/>
      <c r="D30" s="5"/>
      <c r="E30" s="5"/>
      <c r="F30" s="5"/>
    </row>
    <row r="31" spans="1:6" ht="20.25" customHeight="1">
      <c r="A31" s="5"/>
      <c r="B31" s="5"/>
      <c r="C31" s="5"/>
      <c r="D31" s="5"/>
      <c r="E31" s="5"/>
      <c r="F31" s="5"/>
    </row>
    <row r="32" spans="1:6" ht="20.25" customHeight="1">
      <c r="A32" s="5"/>
      <c r="B32" s="5"/>
      <c r="C32" s="5"/>
      <c r="D32" s="5"/>
      <c r="E32" s="5"/>
      <c r="F32" s="5"/>
    </row>
    <row r="33" spans="1:6" ht="20.25" customHeight="1">
      <c r="A33" s="5"/>
      <c r="B33" s="5"/>
      <c r="C33" s="5"/>
      <c r="D33" s="5"/>
      <c r="E33" s="5"/>
      <c r="F33" s="5"/>
    </row>
    <row r="34" spans="1:6" ht="20.25" customHeight="1">
      <c r="A34" s="5"/>
      <c r="B34" s="5"/>
      <c r="C34" s="5"/>
      <c r="D34" s="5"/>
      <c r="E34" s="5"/>
      <c r="F34" s="5"/>
    </row>
    <row r="35" spans="1:6" ht="20.25" customHeight="1">
      <c r="A35" s="5"/>
      <c r="B35" s="5"/>
      <c r="C35" s="5"/>
      <c r="D35" s="5"/>
      <c r="E35" s="5"/>
      <c r="F35" s="5"/>
    </row>
    <row r="36" spans="1:6" ht="20.25" customHeight="1">
      <c r="A36" s="5"/>
      <c r="B36" s="5"/>
      <c r="C36" s="5"/>
      <c r="D36" s="5"/>
      <c r="E36" s="5"/>
      <c r="F36" s="5"/>
    </row>
  </sheetData>
  <mergeCells count="1">
    <mergeCell ref="A1:B1"/>
  </mergeCells>
  <phoneticPr fontId="2"/>
  <printOptions horizontalCentered="1"/>
  <pageMargins left="0.78740157480314965" right="0.78740157480314965" top="0.98425196850393704" bottom="0.98425196850393704"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32</vt:i4>
      </vt:variant>
      <vt:variant>
        <vt:lpstr>名前付き一覧</vt:lpstr>
      </vt:variant>
      <vt:variant>
        <vt:i4>34</vt:i4>
      </vt:variant>
    </vt:vector>
  </HeadingPairs>
  <TitlesOfParts>
    <vt:vector size="66" baseType="lpstr">
      <vt:lpstr>計画承認申請チェック表</vt:lpstr>
      <vt:lpstr>交付申請チェック表</vt:lpstr>
      <vt:lpstr>4号</vt:lpstr>
      <vt:lpstr>4号-2(林退共)</vt:lpstr>
      <vt:lpstr>4号-2(中退共)</vt:lpstr>
      <vt:lpstr>4号-3</vt:lpstr>
      <vt:lpstr>4号-4(対象)</vt:lpstr>
      <vt:lpstr>4号-3,4参考（事業割合）</vt:lpstr>
      <vt:lpstr>10号-6</vt:lpstr>
      <vt:lpstr>4号-5</vt:lpstr>
      <vt:lpstr>10号-8</vt:lpstr>
      <vt:lpstr>参考（給与安定算出）</vt:lpstr>
      <vt:lpstr>4号-6</vt:lpstr>
      <vt:lpstr>4号-7</vt:lpstr>
      <vt:lpstr>5号</vt:lpstr>
      <vt:lpstr>5号 (記入例)</vt:lpstr>
      <vt:lpstr>8号</vt:lpstr>
      <vt:lpstr>8号 (R5~)</vt:lpstr>
      <vt:lpstr>8号付表（造林公共）</vt:lpstr>
      <vt:lpstr>8号付表（造林非公共）</vt:lpstr>
      <vt:lpstr>9号</vt:lpstr>
      <vt:lpstr>10号</vt:lpstr>
      <vt:lpstr>10号-2(林退共) </vt:lpstr>
      <vt:lpstr>10号-2(中退共)</vt:lpstr>
      <vt:lpstr>10号-３(林退共)</vt:lpstr>
      <vt:lpstr>10号-３(中退共)</vt:lpstr>
      <vt:lpstr>10号-4</vt:lpstr>
      <vt:lpstr>10号-5(対象)</vt:lpstr>
      <vt:lpstr>10号-7</vt:lpstr>
      <vt:lpstr>10号-9</vt:lpstr>
      <vt:lpstr>10号-10</vt:lpstr>
      <vt:lpstr>15号</vt:lpstr>
      <vt:lpstr>'10号'!Print_Area</vt:lpstr>
      <vt:lpstr>'10号-10'!Print_Area</vt:lpstr>
      <vt:lpstr>'10号-2(中退共)'!Print_Area</vt:lpstr>
      <vt:lpstr>'10号-2(林退共) '!Print_Area</vt:lpstr>
      <vt:lpstr>'10号-３(中退共)'!Print_Area</vt:lpstr>
      <vt:lpstr>'10号-３(林退共)'!Print_Area</vt:lpstr>
      <vt:lpstr>'10号-4'!Print_Area</vt:lpstr>
      <vt:lpstr>'10号-5(対象)'!Print_Area</vt:lpstr>
      <vt:lpstr>'10号-6'!Print_Area</vt:lpstr>
      <vt:lpstr>'10号-7'!Print_Area</vt:lpstr>
      <vt:lpstr>'10号-8'!Print_Area</vt:lpstr>
      <vt:lpstr>'10号-9'!Print_Area</vt:lpstr>
      <vt:lpstr>'4号'!Print_Area</vt:lpstr>
      <vt:lpstr>'4号-2(中退共)'!Print_Area</vt:lpstr>
      <vt:lpstr>'4号-2(林退共)'!Print_Area</vt:lpstr>
      <vt:lpstr>'4号-3'!Print_Area</vt:lpstr>
      <vt:lpstr>'4号-3,4参考（事業割合）'!Print_Area</vt:lpstr>
      <vt:lpstr>'4号-4(対象)'!Print_Area</vt:lpstr>
      <vt:lpstr>'4号-5'!Print_Area</vt:lpstr>
      <vt:lpstr>'4号-6'!Print_Area</vt:lpstr>
      <vt:lpstr>'4号-7'!Print_Area</vt:lpstr>
      <vt:lpstr>'5号'!Print_Area</vt:lpstr>
      <vt:lpstr>'5号 (記入例)'!Print_Area</vt:lpstr>
      <vt:lpstr>'8号'!Print_Area</vt:lpstr>
      <vt:lpstr>'8号 (R5~)'!Print_Area</vt:lpstr>
      <vt:lpstr>'8号付表（造林公共）'!Print_Area</vt:lpstr>
      <vt:lpstr>'8号付表（造林非公共）'!Print_Area</vt:lpstr>
      <vt:lpstr>'9号'!Print_Area</vt:lpstr>
      <vt:lpstr>計画承認申請チェック表!Print_Area</vt:lpstr>
      <vt:lpstr>交付申請チェック表!Print_Area</vt:lpstr>
      <vt:lpstr>'参考（給与安定算出）'!Print_Area</vt:lpstr>
      <vt:lpstr>'10号-2(林退共) '!Print_Titles</vt:lpstr>
      <vt:lpstr>'4号-2(林退共)'!Print_Titles</vt:lpstr>
      <vt:lpstr>'4号-3,4参考（事業割合）'!Print_Titles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kikin11</cp:lastModifiedBy>
  <cp:lastPrinted>2025-12-03T08:39:39Z</cp:lastPrinted>
  <dcterms:created xsi:type="dcterms:W3CDTF">2018-10-16T04:46:24Z</dcterms:created>
  <dcterms:modified xsi:type="dcterms:W3CDTF">2025-12-04T07:12:19Z</dcterms:modified>
</cp:coreProperties>
</file>